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SARB Churchgate\Jaspreet Kaur J vijan\"/>
    </mc:Choice>
  </mc:AlternateContent>
  <xr:revisionPtr revIDLastSave="0" documentId="13_ncr:1_{121A5CCA-64CF-4FAD-8AA0-B0C065E3F752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11" i="4" l="1"/>
  <c r="P10" i="4"/>
  <c r="P8" i="4"/>
  <c r="H21" i="4"/>
  <c r="J20" i="4"/>
  <c r="J21" i="4" s="1"/>
  <c r="N19" i="4"/>
  <c r="K19" i="4"/>
  <c r="I19" i="4"/>
  <c r="Q12" i="4" l="1"/>
  <c r="Q11" i="4"/>
  <c r="Q10" i="4"/>
  <c r="P9" i="4"/>
  <c r="Q8" i="4"/>
  <c r="P7" i="4"/>
  <c r="Q7" i="4" s="1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<sst xmlns="http://schemas.openxmlformats.org/spreadsheetml/2006/main" count="26" uniqueCount="23">
  <si>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</si>
  <si>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</si>
  <si>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</si>
  <si>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</si>
  <si>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</si>
  <si>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</si>
  <si>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</si>
  <si>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</si>
  <si>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</si>
  <si>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</si>
  <si>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</si>
  <si>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</si>
  <si>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</si>
  <si>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Office No. 305 &amp; 306, 3rd Floor, Wing - A, Shrikant Chambers, Plot No. 669,669/1 to 6, &amp; 783 Part, Sector 78 &amp; 79p, Sion Trombay, Village - Borla, Chembur,</t>
  </si>
  <si>
    <t>ca</t>
  </si>
  <si>
    <t>rate</t>
  </si>
  <si>
    <t>fmv</t>
  </si>
  <si>
    <t>23.08.24</t>
  </si>
  <si>
    <t>30.05.24</t>
  </si>
  <si>
    <t>09.05.24</t>
  </si>
  <si>
    <t>25.04.24</t>
  </si>
  <si>
    <t>11.03.24</t>
  </si>
  <si>
    <t>yoc - 1994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</si>
</sst>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391771</xdr:colOff>
      <xdr:row>47</xdr:row>
      <xdr:rowOff>163133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7C2C4D-454A-45F9-B127-0F1EF250E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26171" cy="865943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44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6F2116-7138-4D1A-B220-6CF500A14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83534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114300</xdr:colOff>
      <xdr:row>3</xdr:row>
      <xdr:rowOff>180975</xdr:rowOff>
    </xdr:from>
    <xdr:to>
      <xdr:col>14</xdr:col>
      <xdr:colOff>352425</xdr:colOff>
      <xdr:row>49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F368F2-746A-4222-A544-A1A5C1D5D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0" y="752475"/>
          <a:ext cx="7553325" cy="87534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448929</xdr:colOff>
      <xdr:row>51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E28E6F-6140-4707-9EB4-47EDA5D72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83329" cy="868801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515613</xdr:colOff>
      <xdr:row>44</xdr:row>
      <xdr:rowOff>39249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A1780A-CC9A-45BC-B4FF-3B329AB2F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50013" cy="823074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410823</xdr:colOff>
      <xdr:row>47</xdr:row>
      <xdr:rowOff>153598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EA4CDD-1435-413F-9238-957E26C23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45223" cy="858322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401297</xdr:colOff>
      <xdr:row>56</xdr:row>
      <xdr:rowOff>77513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ACC51B-C36D-48D6-A992-5C3DEDC94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35697" cy="941201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19</xdr:col>
      <xdr:colOff>506002</xdr:colOff>
      <xdr:row>45</xdr:row>
      <xdr:rowOff>144091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1BE5AD-2BBA-41BB-B307-DDD656630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430802" cy="871659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46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824103-5E25-431B-B7C6-89F65BD1D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85820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46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A5F8A7-6CCF-4C8B-AEF3-D02227D99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87249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47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EF3B0F-1F76-45DC-9FA4-0B1658A73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8896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P10" sqref="P1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6.2851562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2000</v>
      </c>
      <c r="C2" s="4">
        <f>B2*1.2</f>
        <v>2400</v>
      </c>
      <c r="D2" s="4">
        <f t="shared" ref="D2:D13" si="2">C2*1.2</f>
        <v>2880</v>
      </c>
      <c r="E2" s="5">
        <f t="shared" ref="E2:E13" si="3">R2</f>
        <v>50000000</v>
      </c>
      <c r="F2" s="15">
        <f t="shared" ref="F2:F13" si="4">ROUND((E2/B2),0)</f>
        <v>25000</v>
      </c>
      <c r="G2" s="10">
        <f t="shared" ref="G2:G13" si="5">ROUND((E2/C2),0)</f>
        <v>20833</v>
      </c>
      <c r="H2" s="10">
        <f t="shared" ref="H2:H13" si="6">ROUND((E2/D2),0)</f>
        <v>17361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9" si="8">O2/1.2</f>
        <v>0</v>
      </c>
      <c r="Q2">
        <v>2000</v>
      </c>
      <c r="R2" s="2">
        <v>50000000</v>
      </c>
      <c r="S2" s="8"/>
      <c r="T2" s="8"/>
    </row>
    <row r="3" spans="1:20" x14ac:dyDescent="0.25">
      <c r="A3" s="4">
        <f t="shared" si="0"/>
        <v>0</v>
      </c>
      <c r="B3" s="4">
        <f t="shared" si="1"/>
        <v>1970</v>
      </c>
      <c r="C3" s="4">
        <f t="shared" ref="C3:C15" si="9">B3*1.2</f>
        <v>2364</v>
      </c>
      <c r="D3" s="4">
        <f t="shared" si="2"/>
        <v>2836.7999999999997</v>
      </c>
      <c r="E3" s="5">
        <f t="shared" si="3"/>
        <v>49200000</v>
      </c>
      <c r="F3" s="10">
        <f t="shared" si="4"/>
        <v>24975</v>
      </c>
      <c r="G3" s="10">
        <f t="shared" si="5"/>
        <v>20812</v>
      </c>
      <c r="H3" s="10">
        <f t="shared" si="6"/>
        <v>17343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1970</v>
      </c>
      <c r="R3" s="2">
        <v>49200000</v>
      </c>
      <c r="S3" s="8"/>
      <c r="T3" s="8"/>
    </row>
    <row r="4" spans="1:20" x14ac:dyDescent="0.25">
      <c r="A4" s="4">
        <f t="shared" si="0"/>
        <v>0</v>
      </c>
      <c r="B4" s="4">
        <f t="shared" si="1"/>
        <v>5775</v>
      </c>
      <c r="C4" s="4">
        <f t="shared" si="9"/>
        <v>6930</v>
      </c>
      <c r="D4" s="4">
        <f t="shared" si="2"/>
        <v>8316</v>
      </c>
      <c r="E4" s="5">
        <f t="shared" si="3"/>
        <v>179000000</v>
      </c>
      <c r="F4" s="15">
        <f t="shared" si="4"/>
        <v>30996</v>
      </c>
      <c r="G4" s="10">
        <f t="shared" si="5"/>
        <v>25830</v>
      </c>
      <c r="H4" s="10">
        <f t="shared" si="6"/>
        <v>21525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5775</v>
      </c>
      <c r="R4" s="2">
        <v>179000000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1850</v>
      </c>
      <c r="C5" s="4">
        <f t="shared" si="9"/>
        <v>2220</v>
      </c>
      <c r="D5" s="4">
        <f t="shared" si="2"/>
        <v>2664</v>
      </c>
      <c r="E5" s="5">
        <f t="shared" si="3"/>
        <v>35000000</v>
      </c>
      <c r="F5" s="10">
        <f t="shared" si="4"/>
        <v>18919</v>
      </c>
      <c r="G5" s="10">
        <f t="shared" si="5"/>
        <v>15766</v>
      </c>
      <c r="H5" s="10">
        <f t="shared" si="6"/>
        <v>13138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1850</v>
      </c>
      <c r="R5" s="2">
        <v>35000000</v>
      </c>
      <c r="S5" s="8"/>
      <c r="T5" s="8"/>
    </row>
    <row r="6" spans="1:20" x14ac:dyDescent="0.25">
      <c r="A6" s="4">
        <f t="shared" si="0"/>
        <v>0</v>
      </c>
      <c r="B6" s="4">
        <f t="shared" si="1"/>
        <v>328</v>
      </c>
      <c r="C6" s="4">
        <f t="shared" si="9"/>
        <v>393.59999999999997</v>
      </c>
      <c r="D6" s="4">
        <f t="shared" si="2"/>
        <v>472.31999999999994</v>
      </c>
      <c r="E6" s="5">
        <f t="shared" si="3"/>
        <v>7500000</v>
      </c>
      <c r="F6" s="10">
        <f t="shared" si="4"/>
        <v>22866</v>
      </c>
      <c r="G6" s="10">
        <f t="shared" si="5"/>
        <v>19055</v>
      </c>
      <c r="H6" s="10">
        <f t="shared" si="6"/>
        <v>15879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328</v>
      </c>
      <c r="R6" s="2">
        <v>7500000</v>
      </c>
      <c r="S6" s="8"/>
      <c r="T6" s="8"/>
    </row>
    <row r="7" spans="1:20" x14ac:dyDescent="0.25">
      <c r="A7" s="4">
        <f t="shared" si="0"/>
        <v>0</v>
      </c>
      <c r="B7" s="4">
        <f t="shared" si="1"/>
        <v>381.94444444444451</v>
      </c>
      <c r="C7" s="4">
        <f t="shared" si="9"/>
        <v>458.33333333333343</v>
      </c>
      <c r="D7" s="4">
        <f t="shared" si="2"/>
        <v>550.00000000000011</v>
      </c>
      <c r="E7" s="5">
        <f t="shared" si="3"/>
        <v>7900000</v>
      </c>
      <c r="F7" s="10">
        <f t="shared" si="4"/>
        <v>20684</v>
      </c>
      <c r="G7" s="10">
        <f t="shared" si="5"/>
        <v>17236</v>
      </c>
      <c r="H7" s="10">
        <f t="shared" si="6"/>
        <v>14364</v>
      </c>
      <c r="I7" s="4" t="e">
        <f>#REF!</f>
        <v>#REF!</v>
      </c>
      <c r="J7" s="4">
        <f t="shared" si="7"/>
        <v>0</v>
      </c>
      <c r="O7">
        <v>550</v>
      </c>
      <c r="P7">
        <f t="shared" si="8"/>
        <v>458.33333333333337</v>
      </c>
      <c r="Q7">
        <f t="shared" ref="Q7:Q12" si="10">P7/1.2</f>
        <v>381.94444444444451</v>
      </c>
      <c r="R7" s="2">
        <v>7900000</v>
      </c>
      <c r="S7" s="8"/>
      <c r="T7" s="8"/>
    </row>
    <row r="8" spans="1:20" x14ac:dyDescent="0.25">
      <c r="A8" s="4">
        <f t="shared" si="0"/>
        <v>0</v>
      </c>
      <c r="B8" s="4">
        <f t="shared" si="1"/>
        <v>322.91999999999996</v>
      </c>
      <c r="C8" s="4">
        <f t="shared" si="9"/>
        <v>387.50399999999996</v>
      </c>
      <c r="D8" s="4">
        <f t="shared" si="2"/>
        <v>465.00479999999993</v>
      </c>
      <c r="E8" s="5">
        <f t="shared" si="3"/>
        <v>7600000</v>
      </c>
      <c r="F8" s="15">
        <f t="shared" si="4"/>
        <v>23535</v>
      </c>
      <c r="G8" s="10">
        <f t="shared" si="5"/>
        <v>19613</v>
      </c>
      <c r="H8" s="10">
        <f t="shared" si="6"/>
        <v>16344</v>
      </c>
      <c r="I8" s="4" t="e">
        <f>#REF!</f>
        <v>#REF!</v>
      </c>
      <c r="J8" s="4" t="str">
        <f t="shared" si="7"/>
        <v>23.08.24</v>
      </c>
      <c r="O8">
        <v>0</v>
      </c>
      <c r="P8">
        <f>36*10.764</f>
        <v>387.50399999999996</v>
      </c>
      <c r="Q8">
        <f t="shared" si="10"/>
        <v>322.91999999999996</v>
      </c>
      <c r="R8" s="2">
        <v>7600000</v>
      </c>
      <c r="S8" s="8" t="s">
        <v>17</v>
      </c>
      <c r="T8" s="8"/>
    </row>
    <row r="9" spans="1:20" x14ac:dyDescent="0.25">
      <c r="A9" s="4">
        <f t="shared" si="0"/>
        <v>0</v>
      </c>
      <c r="B9" s="4">
        <f t="shared" si="1"/>
        <v>5727</v>
      </c>
      <c r="C9" s="4">
        <f t="shared" si="9"/>
        <v>6872.4</v>
      </c>
      <c r="D9" s="4">
        <f t="shared" si="2"/>
        <v>8246.8799999999992</v>
      </c>
      <c r="E9" s="5">
        <f t="shared" si="3"/>
        <v>111600000</v>
      </c>
      <c r="F9" s="10">
        <f t="shared" si="4"/>
        <v>19487</v>
      </c>
      <c r="G9" s="10">
        <f t="shared" si="5"/>
        <v>16239</v>
      </c>
      <c r="H9" s="10">
        <f t="shared" si="6"/>
        <v>13532</v>
      </c>
      <c r="I9" s="4" t="e">
        <f>#REF!</f>
        <v>#REF!</v>
      </c>
      <c r="J9" s="4" t="str">
        <f t="shared" si="7"/>
        <v>30.05.24</v>
      </c>
      <c r="O9">
        <v>0</v>
      </c>
      <c r="P9">
        <f t="shared" si="8"/>
        <v>0</v>
      </c>
      <c r="Q9">
        <v>5727</v>
      </c>
      <c r="R9" s="2">
        <v>111600000</v>
      </c>
      <c r="S9" s="8" t="s">
        <v>18</v>
      </c>
      <c r="T9" s="8"/>
    </row>
    <row r="10" spans="1:20" x14ac:dyDescent="0.25">
      <c r="A10" s="4">
        <f t="shared" si="0"/>
        <v>0</v>
      </c>
      <c r="B10" s="4">
        <f t="shared" si="1"/>
        <v>322.91999999999996</v>
      </c>
      <c r="C10" s="4">
        <f t="shared" si="9"/>
        <v>387.50399999999996</v>
      </c>
      <c r="D10" s="4">
        <f t="shared" si="2"/>
        <v>465.00479999999993</v>
      </c>
      <c r="E10" s="5">
        <f t="shared" si="3"/>
        <v>7500000</v>
      </c>
      <c r="F10" s="15">
        <f t="shared" si="4"/>
        <v>23226</v>
      </c>
      <c r="G10" s="10">
        <f t="shared" si="5"/>
        <v>19355</v>
      </c>
      <c r="H10" s="10">
        <f t="shared" si="6"/>
        <v>16129</v>
      </c>
      <c r="I10" s="4" t="e">
        <f>#REF!</f>
        <v>#REF!</v>
      </c>
      <c r="J10" s="4" t="str">
        <f t="shared" si="7"/>
        <v>09.05.24</v>
      </c>
      <c r="O10">
        <v>0</v>
      </c>
      <c r="P10">
        <f>36*10.764</f>
        <v>387.50399999999996</v>
      </c>
      <c r="Q10">
        <f t="shared" si="10"/>
        <v>322.91999999999996</v>
      </c>
      <c r="R10" s="2">
        <v>7500000</v>
      </c>
      <c r="S10" s="8" t="s">
        <v>19</v>
      </c>
      <c r="T10" s="8"/>
    </row>
    <row r="11" spans="1:20" x14ac:dyDescent="0.25">
      <c r="A11" s="4">
        <f t="shared" si="0"/>
        <v>0</v>
      </c>
      <c r="B11" s="4">
        <f t="shared" si="1"/>
        <v>322.91999999999996</v>
      </c>
      <c r="C11" s="4">
        <f t="shared" si="9"/>
        <v>387.50399999999996</v>
      </c>
      <c r="D11" s="4">
        <f t="shared" si="2"/>
        <v>465.00479999999993</v>
      </c>
      <c r="E11" s="5">
        <f t="shared" si="3"/>
        <v>8000000</v>
      </c>
      <c r="F11" s="10">
        <f t="shared" si="4"/>
        <v>24774</v>
      </c>
      <c r="G11" s="10">
        <f t="shared" si="5"/>
        <v>20645</v>
      </c>
      <c r="H11" s="10">
        <f t="shared" si="6"/>
        <v>17204</v>
      </c>
      <c r="I11" s="4" t="e">
        <f>#REF!</f>
        <v>#REF!</v>
      </c>
      <c r="J11" s="4" t="str">
        <f t="shared" si="7"/>
        <v>25.04.24</v>
      </c>
      <c r="O11">
        <v>0</v>
      </c>
      <c r="P11">
        <f>36*10.764</f>
        <v>387.50399999999996</v>
      </c>
      <c r="Q11">
        <f t="shared" si="10"/>
        <v>322.91999999999996</v>
      </c>
      <c r="R11" s="2">
        <v>8000000</v>
      </c>
      <c r="S11" s="8" t="s">
        <v>20</v>
      </c>
      <c r="T11" s="8"/>
    </row>
    <row r="12" spans="1:20" x14ac:dyDescent="0.25">
      <c r="A12" s="4">
        <f t="shared" si="0"/>
        <v>0</v>
      </c>
      <c r="B12" s="4">
        <f t="shared" si="1"/>
        <v>1875</v>
      </c>
      <c r="C12" s="4">
        <f t="shared" si="9"/>
        <v>2250</v>
      </c>
      <c r="D12" s="4">
        <f t="shared" si="2"/>
        <v>2700</v>
      </c>
      <c r="E12" s="5">
        <f t="shared" si="3"/>
        <v>51700000</v>
      </c>
      <c r="F12" s="10">
        <f t="shared" si="4"/>
        <v>27573</v>
      </c>
      <c r="G12" s="10">
        <f t="shared" si="5"/>
        <v>22978</v>
      </c>
      <c r="H12" s="10">
        <f t="shared" si="6"/>
        <v>19148</v>
      </c>
      <c r="I12" s="4" t="e">
        <f>#REF!</f>
        <v>#REF!</v>
      </c>
      <c r="J12" s="4" t="str">
        <f t="shared" si="7"/>
        <v>11.03.24</v>
      </c>
      <c r="O12">
        <v>0</v>
      </c>
      <c r="P12">
        <v>2250</v>
      </c>
      <c r="Q12">
        <f t="shared" si="10"/>
        <v>1875</v>
      </c>
      <c r="R12" s="2">
        <v>51700000</v>
      </c>
      <c r="S12" s="8" t="s">
        <v>21</v>
      </c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H17" t="s">
        <v>13</v>
      </c>
    </row>
    <row r="18" spans="7:24" x14ac:dyDescent="0.25">
      <c r="H18">
        <v>305</v>
      </c>
      <c r="J18">
        <v>306</v>
      </c>
    </row>
    <row r="19" spans="7:24" x14ac:dyDescent="0.25">
      <c r="G19" t="s">
        <v>14</v>
      </c>
      <c r="H19">
        <v>323</v>
      </c>
      <c r="I19">
        <f>30*10.764</f>
        <v>322.91999999999996</v>
      </c>
      <c r="J19">
        <v>323</v>
      </c>
      <c r="K19">
        <f>30*10.764</f>
        <v>322.91999999999996</v>
      </c>
      <c r="N19">
        <f>30*10.764</f>
        <v>322.91999999999996</v>
      </c>
    </row>
    <row r="20" spans="7:24" x14ac:dyDescent="0.25">
      <c r="G20" t="s">
        <v>15</v>
      </c>
      <c r="H20">
        <v>24000</v>
      </c>
      <c r="J20">
        <f>H20</f>
        <v>24000</v>
      </c>
    </row>
    <row r="21" spans="7:24" x14ac:dyDescent="0.25">
      <c r="G21" t="s">
        <v>16</v>
      </c>
      <c r="H21">
        <f>H20*H19</f>
        <v>7752000</v>
      </c>
      <c r="J21">
        <f>J20*J19</f>
        <v>7752000</v>
      </c>
    </row>
    <row r="22" spans="7:24" x14ac:dyDescent="0.25">
      <c r="G22" s="6"/>
      <c r="H22" s="6"/>
    </row>
    <row r="24" spans="7:24" x14ac:dyDescent="0.25">
      <c r="I24" t="s">
        <v>22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A7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10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8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6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7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10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2025-03-28T04:59:16Z</dcterms:modified>
</cp:coreProperties>
</file>