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5561B4C4-1F21-4192-A4DC-C9CF38E7DED2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84" i="1" l="1"/>
  <c r="F23" i="1"/>
  <c r="F7" i="1"/>
  <c r="F10" i="1" s="1"/>
  <c r="F11" i="1" s="1"/>
  <c r="F6" i="1"/>
  <c r="F5" i="1"/>
  <c r="F14" i="1" s="1"/>
  <c r="F12" i="1" l="1"/>
  <c r="F13" i="1" s="1"/>
  <c r="F16" i="1" s="1"/>
  <c r="F19" i="1" s="1"/>
  <c r="F8" i="1"/>
  <c r="F20" i="1" l="1"/>
  <c r="F25" i="1"/>
  <c r="F21" i="1"/>
  <c r="C7" i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l="1"/>
  <c r="C20" i="1"/>
  <c r="C21" i="1"/>
</calcChain>
</file>

<file path=xl/sharedStrings.xml><?xml version="1.0" encoding="utf-8"?>
<sst xmlns="http://schemas.openxmlformats.org/spreadsheetml/2006/main" count="26" uniqueCount="24">
  <si>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</si>
  <si>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</si>
  <si>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</si>
  <si>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</si>
  <si>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</si>
  <si>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</si>
  <si>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</si>
  <si>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</si>
  <si>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</si>
  <si>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</si>
  <si>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</si>
  <si>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</si>
  <si>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</si>
  <si>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</si>
  <si>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</si>
  <si>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</si>
  <si>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</si>
  <si>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</si>
  <si>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</si>
  <si>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O. no. 306</t>
  </si>
  <si>
    <t>SBI\SARB Churchgate\Jaspreet Kaur J vijan - O. No. 306</t>
  </si>
  <si>
    <t>O. no. 305</t>
  </si>
  <si>
    <t>SBI\SARB Churchgate\Jaspreet Kaur J vijan - O. No. 305</t>
  </si>
  <si>
    <t xml:space="preserve">agreement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</si>
</sst>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0" fontId="7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G9" sqref="G9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7.140625" style="2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18"/>
      <c r="G1" s="5"/>
      <c r="H1" s="5"/>
      <c r="I1" s="5"/>
      <c r="J1" s="5"/>
      <c r="K1" s="5"/>
      <c r="L1" s="3"/>
    </row>
    <row r="2" spans="1:12" x14ac:dyDescent="0.25">
      <c r="A2" s="4"/>
      <c r="B2" s="5"/>
      <c r="C2" s="54" t="s">
        <v>19</v>
      </c>
      <c r="D2" s="28"/>
      <c r="E2" s="5"/>
      <c r="F2" s="54" t="s">
        <v>21</v>
      </c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25300</v>
      </c>
      <c r="D3" s="40" t="s">
        <v>17</v>
      </c>
      <c r="E3" s="5"/>
      <c r="F3" s="35">
        <v>25300</v>
      </c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35">
        <v>2800</v>
      </c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22500</v>
      </c>
      <c r="D5" s="29"/>
      <c r="E5" s="5"/>
      <c r="F5" s="35">
        <f>F3-F4</f>
        <v>22500</v>
      </c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35">
        <f>F4</f>
        <v>2800</v>
      </c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30</v>
      </c>
      <c r="D7" s="43">
        <v>2025</v>
      </c>
      <c r="E7" s="5"/>
      <c r="F7" s="36">
        <f>G7-G8</f>
        <v>30</v>
      </c>
      <c r="G7" s="5">
        <v>2025</v>
      </c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30</v>
      </c>
      <c r="D8" s="30">
        <v>1995</v>
      </c>
      <c r="E8" s="5" t="s">
        <v>23</v>
      </c>
      <c r="F8" s="36">
        <f>F9-F7</f>
        <v>30</v>
      </c>
      <c r="G8" s="5">
        <v>1995</v>
      </c>
      <c r="H8" s="5" t="s">
        <v>23</v>
      </c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36">
        <v>60</v>
      </c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45</v>
      </c>
      <c r="D10" s="30"/>
      <c r="E10" s="5"/>
      <c r="F10" s="36">
        <f>90*F7/F9</f>
        <v>45</v>
      </c>
      <c r="G10" s="53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0.45</v>
      </c>
      <c r="D11" s="31"/>
      <c r="E11" s="5"/>
      <c r="F11" s="37">
        <f>F10%</f>
        <v>0.45</v>
      </c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1260</v>
      </c>
      <c r="D12" s="29"/>
      <c r="E12" s="5"/>
      <c r="F12" s="35">
        <f>F6*F11</f>
        <v>1260</v>
      </c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1540</v>
      </c>
      <c r="D13" s="29"/>
      <c r="E13" s="5"/>
      <c r="F13" s="35">
        <f>F6-F12</f>
        <v>1540</v>
      </c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22500</v>
      </c>
      <c r="D14" s="29"/>
      <c r="E14" s="5"/>
      <c r="F14" s="35">
        <f>F5</f>
        <v>22500</v>
      </c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3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24040</v>
      </c>
      <c r="D16" s="29"/>
      <c r="E16" s="5"/>
      <c r="F16" s="40">
        <f>F14+F13</f>
        <v>24040</v>
      </c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F17" s="36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323</v>
      </c>
      <c r="D18" s="30"/>
      <c r="F18" s="43">
        <v>323</v>
      </c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7764920</v>
      </c>
      <c r="D19" s="45"/>
      <c r="F19" s="38">
        <f>F16*F18+G20</f>
        <v>7764920</v>
      </c>
      <c r="J19" s="5"/>
      <c r="K19" s="5"/>
      <c r="L19" s="11"/>
    </row>
    <row r="20" spans="1:12" x14ac:dyDescent="0.25">
      <c r="A20" s="4" t="s">
        <v>14</v>
      </c>
      <c r="B20" s="5"/>
      <c r="C20" s="20">
        <f>C19*0.85</f>
        <v>6600182</v>
      </c>
      <c r="D20" s="50"/>
      <c r="E20" s="51"/>
      <c r="F20" s="20">
        <f>F19*0.85</f>
        <v>6600182</v>
      </c>
      <c r="J20" s="5"/>
      <c r="K20" s="5"/>
      <c r="L20" s="6"/>
    </row>
    <row r="21" spans="1:12" x14ac:dyDescent="0.25">
      <c r="A21" s="4" t="s">
        <v>15</v>
      </c>
      <c r="B21" s="5"/>
      <c r="C21" s="20">
        <f>C19*0.7</f>
        <v>5435444</v>
      </c>
      <c r="D21" s="32"/>
      <c r="E21" s="52"/>
      <c r="F21" s="20">
        <f>F19*0.7</f>
        <v>5435444</v>
      </c>
      <c r="J21" s="5"/>
      <c r="K21" s="5"/>
      <c r="L21" s="6"/>
    </row>
    <row r="22" spans="1:12" x14ac:dyDescent="0.25">
      <c r="A22" s="4"/>
      <c r="B22" s="5"/>
      <c r="C22" s="19"/>
      <c r="D22" s="30"/>
      <c r="F22" s="19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904400</v>
      </c>
      <c r="D23" s="33"/>
      <c r="F23" s="39">
        <f>F4*F18</f>
        <v>904400</v>
      </c>
      <c r="J23" s="5"/>
      <c r="K23" s="5"/>
    </row>
    <row r="24" spans="1:12" x14ac:dyDescent="0.25">
      <c r="A24" s="23" t="s">
        <v>10</v>
      </c>
      <c r="C24" s="19"/>
      <c r="F24" s="19"/>
      <c r="J24" s="5"/>
      <c r="K24" s="5"/>
    </row>
    <row r="25" spans="1:12" x14ac:dyDescent="0.25">
      <c r="A25" s="25" t="s">
        <v>11</v>
      </c>
      <c r="B25" s="21"/>
      <c r="C25" s="20">
        <f>C19*0.025/12</f>
        <v>16176.916666666666</v>
      </c>
      <c r="D25" s="34"/>
      <c r="E25" s="48"/>
      <c r="F25" s="20">
        <f>F19*0.025/12</f>
        <v>16176.916666666666</v>
      </c>
      <c r="J25" s="5"/>
      <c r="K25" s="5"/>
    </row>
    <row r="26" spans="1:12" x14ac:dyDescent="0.25">
      <c r="A26" s="5"/>
      <c r="B26" s="5"/>
      <c r="C26" s="20"/>
      <c r="D26" s="32"/>
      <c r="F26" s="20"/>
      <c r="J26" s="5"/>
    </row>
    <row r="27" spans="1:12" x14ac:dyDescent="0.25">
      <c r="A27" s="49" t="s">
        <v>20</v>
      </c>
      <c r="B27" s="5"/>
      <c r="C27" s="34"/>
      <c r="D27" s="34"/>
      <c r="E27" s="17"/>
      <c r="F27" s="49" t="s">
        <v>22</v>
      </c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26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26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26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26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24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24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24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24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19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19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19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19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19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19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19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19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19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19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19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19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19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19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19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19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19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19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19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19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19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9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19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19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19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19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19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19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19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19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19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19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19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19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19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19">
        <f>F83*F82</f>
        <v>0</v>
      </c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19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19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19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19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19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19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19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19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19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19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19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19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19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19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19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19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19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19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19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19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19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19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19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19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19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19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19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19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19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19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19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19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19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19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19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19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19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19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19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19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19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19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19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19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19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19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19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19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19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19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19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19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19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19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19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19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19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19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19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19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19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19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19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19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19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19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19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19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19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19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19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19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19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2025-03-28T04:52:53Z</dcterms:modified>
</cp:coreProperties>
</file>