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34" i="4" l="1"/>
  <c r="F29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B20" i="4" s="1"/>
  <c r="C20" i="4" s="1"/>
  <c r="D20" i="4" s="1"/>
  <c r="J20" i="4"/>
  <c r="I20" i="4"/>
  <c r="E20" i="4"/>
  <c r="A20" i="4"/>
  <c r="H4" i="4" l="1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<sst xmlns="http://schemas.openxmlformats.org/spreadsheetml/2006/main" count="49" uniqueCount="43">
  <si>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</si>
  <si>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</si>
  <si>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</si>
  <si>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</si>
  <si>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</si>
  <si>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</si>
  <si>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</si>
  <si>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</si>
  <si>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</si>
  <si>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</si>
  <si>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</si>
  <si>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</si>
  <si>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</si>
  <si>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</si>
  <si>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</si>
  <si>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</si>
  <si>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</si>
  <si>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</si>
  <si>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</si>
  <si>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</si>
  <si>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</si>
  <si>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</si>
  <si>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</si>
  <si>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</si>
  <si>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</si>
  <si>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</si>
  <si>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</si>
  <si>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</si>
  <si>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</si>
  <si>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</si>
  <si>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</si>
  <si>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</si>
  <si>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</si>
  <si>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</si>
  <si>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</si>
  <si>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</si>
  <si>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</si>
  <si>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</si>
  <si>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rate on CA</t>
  </si>
  <si>
    <t>State Bank of India ( RACPC Ghatkopar (West) - Pooja Yadav</t>
  </si>
  <si>
    <t>As per Index II</t>
  </si>
  <si>
    <t>Agree BUA</t>
  </si>
  <si>
    <t>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</si>
</sst>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21</xdr:col>
      <xdr:colOff>68046</xdr:colOff>
      <xdr:row>31</xdr:row>
      <xdr:rowOff>162745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9821646" cy="5877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20</xdr:col>
      <xdr:colOff>144171</xdr:colOff>
      <xdr:row>38</xdr:row>
      <xdr:rowOff>38930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333500"/>
          <a:ext cx="9288171" cy="5944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18</xdr:col>
      <xdr:colOff>563415</xdr:colOff>
      <xdr:row>34</xdr:row>
      <xdr:rowOff>67509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10317015" cy="59730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11</xdr:col>
      <xdr:colOff>572346</xdr:colOff>
      <xdr:row>30</xdr:row>
      <xdr:rowOff>86488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6058746" cy="5468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13</xdr:col>
      <xdr:colOff>38956</xdr:colOff>
      <xdr:row>33</xdr:row>
      <xdr:rowOff>95928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524000"/>
          <a:ext cx="6134956" cy="4858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29</xdr:col>
      <xdr:colOff>58689</xdr:colOff>
      <xdr:row>33</xdr:row>
      <xdr:rowOff>153246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381000"/>
          <a:ext cx="11031489" cy="60587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23</xdr:col>
      <xdr:colOff>449184</xdr:colOff>
      <xdr:row>32</xdr:row>
      <xdr:rowOff>86561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90500"/>
          <a:ext cx="10812384" cy="5992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F25" zoomScaleNormal="100" workbookViewId="0">
      <selection activeCell="S37" sqref="S3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483.33333333333337</v>
      </c>
      <c r="C3" s="4">
        <f>B3*1.2</f>
        <v>580</v>
      </c>
      <c r="D3" s="4">
        <f t="shared" ref="D3:D9" si="2">C3*1.2</f>
        <v>696</v>
      </c>
      <c r="E3" s="5">
        <f t="shared" ref="E3:E9" si="3">R3</f>
        <v>4995000</v>
      </c>
      <c r="F3" s="9">
        <f t="shared" ref="F3:F9" si="4">ROUND((E3/B3),0)</f>
        <v>10334</v>
      </c>
      <c r="G3" s="9">
        <f t="shared" ref="G3:G9" si="5">ROUND((E3/C3),0)</f>
        <v>8612</v>
      </c>
      <c r="H3" s="9">
        <f t="shared" ref="H3:H9" si="6">ROUND((E3/D3),0)</f>
        <v>7177</v>
      </c>
      <c r="I3" s="4" t="e">
        <f>#REF!</f>
        <v>#REF!</v>
      </c>
      <c r="J3" s="4">
        <f t="shared" ref="J3:J9" si="7">S3</f>
        <v>0</v>
      </c>
      <c r="O3">
        <v>0</v>
      </c>
      <c r="P3">
        <v>580</v>
      </c>
      <c r="Q3">
        <f t="shared" ref="Q3:Q9" si="8">P3/1.2</f>
        <v>483.33333333333337</v>
      </c>
      <c r="R3" s="2">
        <v>4995000</v>
      </c>
    </row>
    <row r="4" spans="1:20" x14ac:dyDescent="0.25">
      <c r="A4" s="4">
        <f t="shared" si="0"/>
        <v>0</v>
      </c>
      <c r="B4" s="4">
        <f t="shared" si="1"/>
        <v>362</v>
      </c>
      <c r="C4" s="4">
        <f t="shared" ref="C4:C9" si="9">B4*1.2</f>
        <v>434.4</v>
      </c>
      <c r="D4" s="4">
        <f t="shared" si="2"/>
        <v>521.28</v>
      </c>
      <c r="E4" s="5">
        <f t="shared" si="3"/>
        <v>4700000</v>
      </c>
      <c r="F4" s="9">
        <f t="shared" si="4"/>
        <v>12983</v>
      </c>
      <c r="G4" s="9">
        <f t="shared" si="5"/>
        <v>10820</v>
      </c>
      <c r="H4" s="9">
        <f t="shared" si="6"/>
        <v>9016</v>
      </c>
      <c r="I4" s="4" t="e">
        <f>#REF!</f>
        <v>#REF!</v>
      </c>
      <c r="J4" s="4">
        <f t="shared" si="7"/>
        <v>0</v>
      </c>
      <c r="O4">
        <v>0</v>
      </c>
      <c r="P4">
        <f t="shared" ref="P3:P9" si="10">O4/1.2</f>
        <v>0</v>
      </c>
      <c r="Q4">
        <v>362</v>
      </c>
      <c r="R4" s="2">
        <v>4700000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10"/>
        <v>0</v>
      </c>
      <c r="Q5">
        <f t="shared" si="8"/>
        <v>0</v>
      </c>
      <c r="R5" s="2">
        <v>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>
        <f t="shared" si="8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8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430</v>
      </c>
      <c r="C16" s="4">
        <f t="shared" ref="C16:C25" si="34">B16*1.2</f>
        <v>516</v>
      </c>
      <c r="D16" s="4">
        <f t="shared" ref="D16:D25" si="35">C16*1.2</f>
        <v>619.19999999999993</v>
      </c>
      <c r="E16" s="5">
        <f t="shared" ref="E16:E25" si="36">R16</f>
        <v>6000000</v>
      </c>
      <c r="F16" s="9">
        <f t="shared" ref="F16:F25" si="37">ROUND((E16/B16),0)</f>
        <v>13953</v>
      </c>
      <c r="G16" s="9">
        <f t="shared" ref="G16:G25" si="38">ROUND((E16/C16),0)</f>
        <v>11628</v>
      </c>
      <c r="H16" s="9">
        <f t="shared" ref="H16:H25" si="39">ROUND((E16/D16),0)</f>
        <v>9690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430</v>
      </c>
      <c r="R16" s="2">
        <v>6000000</v>
      </c>
    </row>
    <row r="17" spans="1:25" x14ac:dyDescent="0.25">
      <c r="A17" s="4">
        <f t="shared" si="32"/>
        <v>0</v>
      </c>
      <c r="B17" s="4">
        <f t="shared" si="33"/>
        <v>500</v>
      </c>
      <c r="C17" s="4">
        <f t="shared" si="34"/>
        <v>600</v>
      </c>
      <c r="D17" s="4">
        <f t="shared" si="35"/>
        <v>720</v>
      </c>
      <c r="E17" s="5">
        <f t="shared" si="36"/>
        <v>4500000</v>
      </c>
      <c r="F17" s="9">
        <f t="shared" si="37"/>
        <v>9000</v>
      </c>
      <c r="G17" s="9">
        <f t="shared" si="38"/>
        <v>7500</v>
      </c>
      <c r="H17" s="9">
        <f t="shared" si="39"/>
        <v>6250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500</v>
      </c>
      <c r="R17" s="2">
        <v>4500000</v>
      </c>
    </row>
    <row r="18" spans="1:25" x14ac:dyDescent="0.25">
      <c r="A18" s="4">
        <f t="shared" si="32"/>
        <v>0</v>
      </c>
      <c r="B18" s="4">
        <f t="shared" si="33"/>
        <v>507</v>
      </c>
      <c r="C18" s="4">
        <f t="shared" si="34"/>
        <v>608.4</v>
      </c>
      <c r="D18" s="4">
        <f t="shared" si="35"/>
        <v>730.07999999999993</v>
      </c>
      <c r="E18" s="5">
        <f t="shared" si="36"/>
        <v>6800000</v>
      </c>
      <c r="F18" s="9">
        <f t="shared" si="37"/>
        <v>13412</v>
      </c>
      <c r="G18" s="9">
        <f t="shared" si="38"/>
        <v>11177</v>
      </c>
      <c r="H18" s="9">
        <f t="shared" si="39"/>
        <v>9314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v>507</v>
      </c>
      <c r="R18" s="2">
        <v>6800000</v>
      </c>
    </row>
    <row r="19" spans="1:25" x14ac:dyDescent="0.25">
      <c r="A19" s="4">
        <f t="shared" ref="A19:A22" si="42">N19</f>
        <v>0</v>
      </c>
      <c r="B19" s="4">
        <f t="shared" ref="B19:B22" si="43">Q19</f>
        <v>710</v>
      </c>
      <c r="C19" s="4">
        <f t="shared" ref="C19:C22" si="44">B19*1.2</f>
        <v>852</v>
      </c>
      <c r="D19" s="4">
        <f t="shared" ref="D19:D22" si="45">C19*1.2</f>
        <v>1022.4</v>
      </c>
      <c r="E19" s="5">
        <f t="shared" ref="E19:E22" si="46">R19</f>
        <v>9800000</v>
      </c>
      <c r="F19" s="9">
        <f t="shared" ref="F19:F22" si="47">ROUND((E19/B19),0)</f>
        <v>13803</v>
      </c>
      <c r="G19" s="9">
        <f t="shared" ref="G19:G22" si="48">ROUND((E19/C19),0)</f>
        <v>11502</v>
      </c>
      <c r="H19" s="9">
        <f t="shared" ref="H19:H22" si="49">ROUND((E19/D19),0)</f>
        <v>9585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v>710</v>
      </c>
      <c r="R19" s="2">
        <v>9800000</v>
      </c>
    </row>
    <row r="20" spans="1:25" x14ac:dyDescent="0.25">
      <c r="A20" s="4">
        <f t="shared" si="42"/>
        <v>0</v>
      </c>
      <c r="B20" s="4">
        <f t="shared" si="43"/>
        <v>700</v>
      </c>
      <c r="C20" s="4">
        <f t="shared" si="44"/>
        <v>840</v>
      </c>
      <c r="D20" s="4">
        <f t="shared" si="45"/>
        <v>1008</v>
      </c>
      <c r="E20" s="5">
        <f t="shared" si="46"/>
        <v>9850000</v>
      </c>
      <c r="F20" s="9">
        <f t="shared" si="47"/>
        <v>14071</v>
      </c>
      <c r="G20" s="9">
        <f t="shared" si="48"/>
        <v>11726</v>
      </c>
      <c r="H20" s="9">
        <f t="shared" si="49"/>
        <v>9772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v>700</v>
      </c>
      <c r="R20" s="2">
        <v>9850000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ref="Q19:Q22" si="52">P21/1.2</f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11500</v>
      </c>
      <c r="X26" s="20" t="s">
        <v>38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9000</v>
      </c>
      <c r="X28" s="22"/>
    </row>
    <row r="29" spans="1:25" ht="15.75" x14ac:dyDescent="0.25">
      <c r="D29" t="s">
        <v>41</v>
      </c>
      <c r="E29">
        <v>41.82</v>
      </c>
      <c r="F29" s="7">
        <f>E29*10.764</f>
        <v>450.15047999999996</v>
      </c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12</v>
      </c>
      <c r="X30" s="25">
        <v>2024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48</v>
      </c>
      <c r="X31" s="31">
        <v>2012</v>
      </c>
      <c r="Y31" t="s">
        <v>40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39</v>
      </c>
      <c r="Q33" s="42"/>
      <c r="R33" s="42"/>
      <c r="S33" s="42"/>
      <c r="T33" s="43"/>
      <c r="U33" s="21" t="s">
        <v>20</v>
      </c>
      <c r="V33" s="23"/>
      <c r="W33" s="24">
        <f>90*W30/W32</f>
        <v>18</v>
      </c>
      <c r="X33" s="24"/>
    </row>
    <row r="34" spans="15:24" ht="15.75" x14ac:dyDescent="0.25">
      <c r="U34" s="17"/>
      <c r="V34" s="26"/>
      <c r="W34" s="27">
        <f>W33%</f>
        <v>0.18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450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2050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9000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11050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42</v>
      </c>
      <c r="V41" s="30"/>
      <c r="W41" s="25">
        <v>450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4972500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W42*0.98</f>
        <v>4873050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3978000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1125000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10359.375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F2" sqref="F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F8" sqref="F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C4" sqref="C4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C1" sqref="C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D9" sqref="D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L3" sqref="L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G2" sqref="G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2024-12-25T20:21:37Z</dcterms:modified>
</cp:coreProperties>
</file>