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osmos\Lower Parel\Abhijit Bait\"/>
    </mc:Choice>
  </mc:AlternateContent>
  <xr:revisionPtr revIDLastSave="0" documentId="13_ncr:1_{DA7B796E-C41E-4166-82CF-F6C700CB8F5E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O18" i="4" l="1"/>
  <c r="N20" i="4" l="1"/>
  <c r="P8" i="4" l="1"/>
  <c r="P7" i="4"/>
  <c r="P6" i="4"/>
  <c r="P5" i="4"/>
  <c r="P4" i="4"/>
  <c r="P3" i="4"/>
  <c r="P2" i="4"/>
  <c r="Q12" i="4" l="1"/>
  <c r="P12" i="4"/>
  <c r="P11" i="4"/>
  <c r="Q11" i="4" s="1"/>
  <c r="Q10" i="4"/>
  <c r="P10" i="4"/>
  <c r="P9" i="4"/>
  <c r="Q9" i="4" s="1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<sst xmlns="http://schemas.openxmlformats.org/spreadsheetml/2006/main" count="22" uniqueCount="19">
  <si>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</si>
  <si>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</si>
  <si>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</si>
  <si>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</si>
  <si>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</si>
  <si>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</si>
  <si>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</si>
  <si>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</si>
  <si>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</si>
  <si>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</si>
  <si>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</si>
  <si>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</si>
  <si>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</si>
  <si>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ca</t>
  </si>
  <si>
    <t>rate</t>
  </si>
  <si>
    <t>fmv</t>
  </si>
  <si>
    <t>Residential Flat No. 2003, 20th Floor, The Baya Centre, Pardiwala Chawl, Sitaram Jadhav Marg, Village - Parel , District - Mumbai,</t>
  </si>
  <si>
    <t>18.08.23</t>
  </si>
  <si>
    <t>01.08.23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</si>
</sst>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353665</xdr:colOff>
      <xdr:row>47</xdr:row>
      <xdr:rowOff>144081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629D0C-1D4A-40A4-B1B1-02FAA9CB2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88065" cy="86403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382244</xdr:colOff>
      <xdr:row>51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F9D08-23B5-4F20-AA65-8189E5EF01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16644" cy="863085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429876</xdr:colOff>
      <xdr:row>46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381EF8-659C-4EEA-BFCD-CC6CAC2FE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64276" cy="865943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553718</xdr:colOff>
      <xdr:row>48</xdr:row>
      <xdr:rowOff>29782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947BCE-F142-40C5-AA04-CF3743511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88118" cy="864990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372718</xdr:colOff>
      <xdr:row>52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1F58CD7-D849-4398-800B-977DDBB6B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907118" cy="864990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18</xdr:col>
      <xdr:colOff>238125</xdr:colOff>
      <xdr:row>46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FF0422D-0786-48DB-B85D-AC0E196EE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7553325" cy="88963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14</xdr:col>
      <xdr:colOff>238125</xdr:colOff>
      <xdr:row>48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B87C46-4868-46FB-BC18-3EA5C7B2A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7553325" cy="91249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E1" zoomScaleNormal="100" workbookViewId="0">
      <selection activeCell="N20" sqref="N2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8.710937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9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373</v>
      </c>
      <c r="C2" s="4">
        <f>B2*1.2</f>
        <v>447.59999999999997</v>
      </c>
      <c r="D2" s="4">
        <f t="shared" ref="D2:D13" si="2">C2*1.2</f>
        <v>537.11999999999989</v>
      </c>
      <c r="E2" s="5">
        <f t="shared" ref="E2:E13" si="3">R2</f>
        <v>12500000</v>
      </c>
      <c r="F2" s="10">
        <f t="shared" ref="F2:F13" si="4">ROUND((E2/B2),0)</f>
        <v>33512</v>
      </c>
      <c r="G2" s="10">
        <f t="shared" ref="G2:G13" si="5">ROUND((E2/C2),0)</f>
        <v>27927</v>
      </c>
      <c r="H2" s="10">
        <f t="shared" ref="H2:H13" si="6">ROUND((E2/D2),0)</f>
        <v>23272</v>
      </c>
      <c r="I2" s="10" t="e">
        <f>#REF!</f>
        <v>#REF!</v>
      </c>
      <c r="J2" s="4">
        <f t="shared" ref="J2:J13" si="7">S2</f>
        <v>0</v>
      </c>
      <c r="O2">
        <v>0</v>
      </c>
      <c r="P2">
        <f t="shared" ref="P2:P8" si="8">O2/1.2</f>
        <v>0</v>
      </c>
      <c r="Q2">
        <v>373</v>
      </c>
      <c r="R2" s="2">
        <v>12500000</v>
      </c>
      <c r="S2" s="8"/>
      <c r="T2" s="8"/>
    </row>
    <row r="3" spans="1:20" x14ac:dyDescent="0.25">
      <c r="A3" s="4">
        <f t="shared" si="0"/>
        <v>0</v>
      </c>
      <c r="B3" s="4">
        <f t="shared" si="1"/>
        <v>405</v>
      </c>
      <c r="C3" s="4">
        <f t="shared" ref="C3:C15" si="9">B3*1.2</f>
        <v>486</v>
      </c>
      <c r="D3" s="4">
        <f t="shared" si="2"/>
        <v>583.19999999999993</v>
      </c>
      <c r="E3" s="5">
        <f t="shared" si="3"/>
        <v>14500000</v>
      </c>
      <c r="F3" s="15">
        <f t="shared" si="4"/>
        <v>35802</v>
      </c>
      <c r="G3" s="10">
        <f t="shared" si="5"/>
        <v>29835</v>
      </c>
      <c r="H3" s="10">
        <f t="shared" si="6"/>
        <v>24863</v>
      </c>
      <c r="I3" s="10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405</v>
      </c>
      <c r="R3" s="2">
        <v>14500000</v>
      </c>
      <c r="S3" s="8"/>
      <c r="T3" s="8"/>
    </row>
    <row r="4" spans="1:20" x14ac:dyDescent="0.25">
      <c r="A4" s="4">
        <f t="shared" si="0"/>
        <v>0</v>
      </c>
      <c r="B4" s="4">
        <f t="shared" si="1"/>
        <v>405</v>
      </c>
      <c r="C4" s="4">
        <f t="shared" si="9"/>
        <v>486</v>
      </c>
      <c r="D4" s="4">
        <f t="shared" si="2"/>
        <v>583.19999999999993</v>
      </c>
      <c r="E4" s="5">
        <f t="shared" si="3"/>
        <v>15000000</v>
      </c>
      <c r="F4" s="15">
        <f t="shared" si="4"/>
        <v>37037</v>
      </c>
      <c r="G4" s="10">
        <f t="shared" si="5"/>
        <v>30864</v>
      </c>
      <c r="H4" s="10">
        <f t="shared" si="6"/>
        <v>25720</v>
      </c>
      <c r="I4" s="10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405</v>
      </c>
      <c r="R4" s="2">
        <v>15000000</v>
      </c>
      <c r="S4" s="8"/>
      <c r="T4" s="8"/>
    </row>
    <row r="5" spans="1:20" x14ac:dyDescent="0.25">
      <c r="A5" s="4">
        <f t="shared" si="0"/>
        <v>0</v>
      </c>
      <c r="B5" s="4">
        <f t="shared" si="1"/>
        <v>425</v>
      </c>
      <c r="C5" s="4">
        <f t="shared" si="9"/>
        <v>510</v>
      </c>
      <c r="D5" s="4">
        <f t="shared" si="2"/>
        <v>612</v>
      </c>
      <c r="E5" s="5">
        <f t="shared" si="3"/>
        <v>17000000</v>
      </c>
      <c r="F5" s="10">
        <f t="shared" si="4"/>
        <v>40000</v>
      </c>
      <c r="G5" s="10">
        <f t="shared" si="5"/>
        <v>33333</v>
      </c>
      <c r="H5" s="10">
        <f t="shared" si="6"/>
        <v>27778</v>
      </c>
      <c r="I5" s="10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425</v>
      </c>
      <c r="R5" s="2">
        <v>17000000</v>
      </c>
      <c r="S5" s="8"/>
      <c r="T5" s="8"/>
    </row>
    <row r="6" spans="1:20" x14ac:dyDescent="0.25">
      <c r="A6" s="4">
        <f t="shared" si="0"/>
        <v>0</v>
      </c>
      <c r="B6" s="4">
        <f t="shared" si="1"/>
        <v>362</v>
      </c>
      <c r="C6" s="4">
        <f t="shared" si="9"/>
        <v>434.4</v>
      </c>
      <c r="D6" s="4">
        <f t="shared" si="2"/>
        <v>521.28</v>
      </c>
      <c r="E6" s="5">
        <f t="shared" si="3"/>
        <v>15000000</v>
      </c>
      <c r="F6" s="10">
        <f t="shared" si="4"/>
        <v>41436</v>
      </c>
      <c r="G6" s="10">
        <f t="shared" si="5"/>
        <v>34530</v>
      </c>
      <c r="H6" s="10">
        <f t="shared" si="6"/>
        <v>28775</v>
      </c>
      <c r="I6" s="10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362</v>
      </c>
      <c r="R6" s="2">
        <v>15000000</v>
      </c>
      <c r="S6" s="8"/>
      <c r="T6" s="8"/>
    </row>
    <row r="7" spans="1:20" x14ac:dyDescent="0.25">
      <c r="A7" s="4">
        <f t="shared" si="0"/>
        <v>0</v>
      </c>
      <c r="B7" s="4">
        <f t="shared" si="1"/>
        <v>363</v>
      </c>
      <c r="C7" s="4">
        <f t="shared" si="9"/>
        <v>435.59999999999997</v>
      </c>
      <c r="D7" s="4">
        <f t="shared" si="2"/>
        <v>522.71999999999991</v>
      </c>
      <c r="E7" s="5">
        <f t="shared" si="3"/>
        <v>12341603</v>
      </c>
      <c r="F7" s="15">
        <f t="shared" si="4"/>
        <v>33999</v>
      </c>
      <c r="G7" s="10">
        <f t="shared" si="5"/>
        <v>28332</v>
      </c>
      <c r="H7" s="10">
        <f t="shared" si="6"/>
        <v>23610</v>
      </c>
      <c r="I7" s="10" t="e">
        <f>#REF!</f>
        <v>#REF!</v>
      </c>
      <c r="J7" s="4" t="str">
        <f t="shared" si="7"/>
        <v>18.08.23</v>
      </c>
      <c r="O7">
        <v>0</v>
      </c>
      <c r="P7">
        <f t="shared" si="8"/>
        <v>0</v>
      </c>
      <c r="Q7">
        <v>363</v>
      </c>
      <c r="R7" s="2">
        <v>12341603</v>
      </c>
      <c r="S7" s="8" t="s">
        <v>17</v>
      </c>
      <c r="T7" s="8"/>
    </row>
    <row r="8" spans="1:20" x14ac:dyDescent="0.25">
      <c r="A8" s="4">
        <f t="shared" si="0"/>
        <v>0</v>
      </c>
      <c r="B8" s="4">
        <f t="shared" si="1"/>
        <v>373</v>
      </c>
      <c r="C8" s="4">
        <f t="shared" si="9"/>
        <v>447.59999999999997</v>
      </c>
      <c r="D8" s="4">
        <f t="shared" si="2"/>
        <v>537.11999999999989</v>
      </c>
      <c r="E8" s="5">
        <f t="shared" si="3"/>
        <v>12551040</v>
      </c>
      <c r="F8" s="15">
        <f t="shared" si="4"/>
        <v>33649</v>
      </c>
      <c r="G8" s="10">
        <f t="shared" si="5"/>
        <v>28041</v>
      </c>
      <c r="H8" s="10">
        <f t="shared" si="6"/>
        <v>23367</v>
      </c>
      <c r="I8" s="10" t="e">
        <f>#REF!</f>
        <v>#REF!</v>
      </c>
      <c r="J8" s="4" t="str">
        <f t="shared" si="7"/>
        <v>01.08.23</v>
      </c>
      <c r="O8">
        <v>0</v>
      </c>
      <c r="P8">
        <f t="shared" si="8"/>
        <v>0</v>
      </c>
      <c r="Q8">
        <v>373</v>
      </c>
      <c r="R8" s="2">
        <v>12551040</v>
      </c>
      <c r="S8" s="8" t="s">
        <v>18</v>
      </c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10" t="e">
        <f>#REF!</f>
        <v>#REF!</v>
      </c>
      <c r="J9" s="4">
        <f t="shared" si="7"/>
        <v>0</v>
      </c>
      <c r="O9">
        <v>0</v>
      </c>
      <c r="P9">
        <f t="shared" ref="P9:P12" si="10">O9/1.2</f>
        <v>0</v>
      </c>
      <c r="Q9">
        <f t="shared" ref="Q9:Q12" si="11">P9/1.2</f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10" t="e">
        <f>#REF!</f>
        <v>#REF!</v>
      </c>
      <c r="J10" s="4">
        <f t="shared" si="7"/>
        <v>0</v>
      </c>
      <c r="O10">
        <v>0</v>
      </c>
      <c r="P10">
        <f t="shared" si="10"/>
        <v>0</v>
      </c>
      <c r="Q10">
        <f t="shared" si="11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10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f t="shared" si="11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f t="shared" si="11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2">O13/1.2</f>
        <v>0</v>
      </c>
      <c r="Q13">
        <f t="shared" ref="Q13" si="13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4">C14*1.2</f>
        <v>0</v>
      </c>
      <c r="E14" s="5">
        <f t="shared" ref="E14:E15" si="15">R14</f>
        <v>0</v>
      </c>
      <c r="F14" s="10" t="e">
        <f t="shared" ref="F14:F15" si="16">ROUND((E14/B14),0)</f>
        <v>#DIV/0!</v>
      </c>
      <c r="G14" s="10" t="e">
        <f t="shared" ref="G14:G15" si="17">ROUND((E14/C14),0)</f>
        <v>#DIV/0!</v>
      </c>
      <c r="H14" s="4" t="e">
        <f t="shared" ref="H14:H15" si="18">ROUND((E14/D14),0)</f>
        <v>#DIV/0!</v>
      </c>
      <c r="I14" s="4" t="e">
        <f>#REF!</f>
        <v>#REF!</v>
      </c>
      <c r="J14" s="4">
        <f t="shared" ref="J14:J15" si="19">S14</f>
        <v>0</v>
      </c>
      <c r="O14">
        <v>0</v>
      </c>
      <c r="P14">
        <f t="shared" ref="P14:P15" si="20">O14/1.2</f>
        <v>0</v>
      </c>
      <c r="Q14">
        <f t="shared" ref="Q14:Q15" si="21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4"/>
        <v>0</v>
      </c>
      <c r="E15" s="5">
        <f t="shared" si="15"/>
        <v>0</v>
      </c>
      <c r="F15" s="10" t="e">
        <f t="shared" si="16"/>
        <v>#DIV/0!</v>
      </c>
      <c r="G15" s="4" t="e">
        <f t="shared" si="17"/>
        <v>#DIV/0!</v>
      </c>
      <c r="H15" s="4" t="e">
        <f t="shared" si="18"/>
        <v>#DIV/0!</v>
      </c>
      <c r="I15" s="4" t="e">
        <f>#REF!</f>
        <v>#REF!</v>
      </c>
      <c r="J15" s="4">
        <f t="shared" si="19"/>
        <v>0</v>
      </c>
      <c r="O15">
        <v>0</v>
      </c>
      <c r="P15">
        <f t="shared" si="20"/>
        <v>0</v>
      </c>
      <c r="Q15">
        <f t="shared" si="21"/>
        <v>0</v>
      </c>
      <c r="R15" s="2">
        <v>0</v>
      </c>
      <c r="S15" s="8"/>
      <c r="T15" s="8"/>
    </row>
    <row r="17" spans="7:24" x14ac:dyDescent="0.25">
      <c r="J17" t="s">
        <v>16</v>
      </c>
    </row>
    <row r="18" spans="7:24" x14ac:dyDescent="0.25">
      <c r="J18" t="s">
        <v>13</v>
      </c>
      <c r="N18">
        <v>380</v>
      </c>
      <c r="O18">
        <f>N18*1.1</f>
        <v>418.00000000000006</v>
      </c>
    </row>
    <row r="19" spans="7:24" x14ac:dyDescent="0.25">
      <c r="J19" t="s">
        <v>14</v>
      </c>
      <c r="N19">
        <v>34500</v>
      </c>
    </row>
    <row r="20" spans="7:24" x14ac:dyDescent="0.25">
      <c r="J20" t="s">
        <v>15</v>
      </c>
      <c r="N20">
        <f>N19*N18</f>
        <v>13110000</v>
      </c>
    </row>
    <row r="22" spans="7:24" x14ac:dyDescent="0.25">
      <c r="G22" s="6"/>
      <c r="H22" s="6"/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6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C2" sqref="C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2024-12-26T06:38:04Z</dcterms:modified>
</cp:coreProperties>
</file>