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entral Bank of India\Bhayander (East)\MAHENDRAKUMAR RAMAWATAR SHARMA\"/>
    </mc:Choice>
  </mc:AlternateContent>
  <xr:revisionPtr revIDLastSave="0" documentId="13_ncr:1_{10C7C55F-CE90-4969-954D-1AD1448651CC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7" i="4" l="1"/>
  <c r="Q5" i="4"/>
  <c r="Q2" i="4"/>
  <c r="G21" i="4"/>
  <c r="H19" i="4"/>
  <c r="G29" i="4"/>
  <c r="Q12" i="4" l="1"/>
  <c r="P12" i="4"/>
  <c r="P11" i="4"/>
  <c r="Q11" i="4" s="1"/>
  <c r="Q10" i="4"/>
  <c r="P10" i="4"/>
  <c r="P9" i="4"/>
  <c r="Q9" i="4" s="1"/>
  <c r="P8" i="4"/>
  <c r="P7" i="4"/>
  <c r="Q6" i="4"/>
  <c r="P5" i="4"/>
  <c r="Q4" i="4"/>
  <c r="P3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<sst xmlns="http://schemas.openxmlformats.org/spreadsheetml/2006/main" count="140" uniqueCount="25">
  <si>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</si>
  <si>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</si>
  <si>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</si>
  <si>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</si>
  <si>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</si>
  <si>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</si>
  <si>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</si>
  <si>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</si>
  <si>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</si>
  <si>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</si>
  <si>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</si>
  <si>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</si>
  <si>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</si>
  <si>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 Flat No. 403, 4th Floor, Wing - C, Sonam Height C CHSL, Golden Nest Phase-XV, Near Hanuman Mandir, Bhaynder East</t>
  </si>
  <si>
    <t>agreement  = 2018</t>
  </si>
  <si>
    <t>av</t>
  </si>
  <si>
    <t>sd</t>
  </si>
  <si>
    <t>rd</t>
  </si>
  <si>
    <t>ca</t>
  </si>
  <si>
    <t>rate</t>
  </si>
  <si>
    <t>fmv</t>
  </si>
  <si>
    <t>part oc - 2013</t>
  </si>
  <si>
    <t>18.11.24</t>
  </si>
  <si>
    <t>25.10.24</t>
  </si>
  <si>
    <t>10.09.24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</si>
</sst>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420350</xdr:colOff>
      <xdr:row>48</xdr:row>
      <xdr:rowOff>20265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780D91A-063D-4B9D-8BCE-0B9D1769C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54750" cy="8707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439402</xdr:colOff>
      <xdr:row>51</xdr:row>
      <xdr:rowOff>96460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047FA33-7762-47A0-B767-C72332186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73802" cy="8668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277455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B8B49B-5E5D-44C4-A55E-7FCA434B8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11855" cy="8678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55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AC71BE-4472-4C53-9361-F5EB46EB1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101250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238125</xdr:colOff>
      <xdr:row>62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E4E038-BAEC-435C-9C05-04514AE0F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553325" cy="105822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18</xdr:col>
      <xdr:colOff>238125</xdr:colOff>
      <xdr:row>53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3227B9-6558-4D0E-B082-2E99FED6C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553325" cy="102393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391771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C07068-F222-4CCF-9888-51780A424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26171" cy="8649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E1" zoomScaleNormal="100" workbookViewId="0">
      <selection activeCell="O24" sqref="O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458.33333333333337</v>
      </c>
      <c r="C2" s="4">
        <f>B2*1.2</f>
        <v>550</v>
      </c>
      <c r="D2" s="4">
        <f t="shared" ref="D2:D13" si="2">C2*1.2</f>
        <v>660</v>
      </c>
      <c r="E2" s="5">
        <f t="shared" ref="E2:E13" si="3">R2</f>
        <v>7000000</v>
      </c>
      <c r="F2" s="10">
        <f t="shared" ref="F2:F13" si="4">ROUND((E2/B2),0)</f>
        <v>15273</v>
      </c>
      <c r="G2" s="10">
        <f t="shared" ref="G2:G13" si="5">ROUND((E2/C2),0)</f>
        <v>12727</v>
      </c>
      <c r="H2" s="10">
        <f t="shared" ref="H2:H13" si="6">ROUND((E2/D2),0)</f>
        <v>10606</v>
      </c>
      <c r="I2" s="4" t="e">
        <f>#REF!</f>
        <v>#REF!</v>
      </c>
      <c r="J2" s="4">
        <f t="shared" ref="J2:J13" si="7">S2</f>
        <v>0</v>
      </c>
      <c r="O2">
        <v>0</v>
      </c>
      <c r="P2">
        <v>550</v>
      </c>
      <c r="Q2">
        <f>P2/1.2</f>
        <v>458.33333333333337</v>
      </c>
      <c r="R2" s="2">
        <v>7000000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410</v>
      </c>
      <c r="C3" s="4">
        <f t="shared" ref="C3:C15" si="8">B3*1.2</f>
        <v>492</v>
      </c>
      <c r="D3" s="4">
        <f t="shared" si="2"/>
        <v>590.4</v>
      </c>
      <c r="E3" s="16">
        <f t="shared" si="3"/>
        <v>7500000</v>
      </c>
      <c r="F3" s="15">
        <f t="shared" si="4"/>
        <v>18293</v>
      </c>
      <c r="G3" s="10">
        <f t="shared" si="5"/>
        <v>15244</v>
      </c>
      <c r="H3" s="10">
        <f t="shared" si="6"/>
        <v>12703</v>
      </c>
      <c r="I3" s="10" t="e">
        <f>#REF!</f>
        <v>#REF!</v>
      </c>
      <c r="J3" s="4">
        <f t="shared" si="7"/>
        <v>0</v>
      </c>
      <c r="O3">
        <v>0</v>
      </c>
      <c r="P3">
        <f t="shared" ref="P2:P12" si="9">O3/1.2</f>
        <v>0</v>
      </c>
      <c r="Q3">
        <v>410</v>
      </c>
      <c r="R3" s="2">
        <v>7500000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479.16666666666669</v>
      </c>
      <c r="C4" s="4">
        <f t="shared" si="8"/>
        <v>575</v>
      </c>
      <c r="D4" s="4">
        <f t="shared" si="2"/>
        <v>690</v>
      </c>
      <c r="E4" s="16">
        <f t="shared" si="3"/>
        <v>6700000</v>
      </c>
      <c r="F4" s="10">
        <f t="shared" si="4"/>
        <v>13983</v>
      </c>
      <c r="G4" s="10">
        <f t="shared" si="5"/>
        <v>11652</v>
      </c>
      <c r="H4" s="10">
        <f t="shared" si="6"/>
        <v>9710</v>
      </c>
      <c r="I4" s="10" t="e">
        <f>#REF!</f>
        <v>#REF!</v>
      </c>
      <c r="J4" s="4">
        <f t="shared" si="7"/>
        <v>0</v>
      </c>
      <c r="O4">
        <v>0</v>
      </c>
      <c r="P4">
        <v>575</v>
      </c>
      <c r="Q4">
        <f t="shared" ref="Q2:Q12" si="10">P4/1.2</f>
        <v>479.16666666666669</v>
      </c>
      <c r="R4" s="2">
        <v>6700000</v>
      </c>
      <c r="S4" s="8"/>
      <c r="T4" s="8"/>
    </row>
    <row r="5" spans="1:20" x14ac:dyDescent="0.25">
      <c r="A5" s="4">
        <f t="shared" si="0"/>
        <v>0</v>
      </c>
      <c r="B5" s="4">
        <f t="shared" si="1"/>
        <v>591.15887999999995</v>
      </c>
      <c r="C5" s="4">
        <f t="shared" si="8"/>
        <v>709.39065599999992</v>
      </c>
      <c r="D5" s="4">
        <f t="shared" si="2"/>
        <v>851.26878719999991</v>
      </c>
      <c r="E5" s="16">
        <f t="shared" si="3"/>
        <v>9500000</v>
      </c>
      <c r="F5" s="10">
        <f t="shared" si="4"/>
        <v>16070</v>
      </c>
      <c r="G5" s="10">
        <f t="shared" si="5"/>
        <v>13392</v>
      </c>
      <c r="H5" s="10">
        <f t="shared" si="6"/>
        <v>11160</v>
      </c>
      <c r="I5" s="10" t="e">
        <f>#REF!</f>
        <v>#REF!</v>
      </c>
      <c r="J5" s="4" t="str">
        <f t="shared" si="7"/>
        <v>18.11.24</v>
      </c>
      <c r="O5">
        <v>0</v>
      </c>
      <c r="P5">
        <f t="shared" si="9"/>
        <v>0</v>
      </c>
      <c r="Q5">
        <f>54.92*10.764</f>
        <v>591.15887999999995</v>
      </c>
      <c r="R5" s="2">
        <v>9500000</v>
      </c>
      <c r="S5" s="8" t="s">
        <v>22</v>
      </c>
      <c r="T5" s="8"/>
    </row>
    <row r="6" spans="1:20" x14ac:dyDescent="0.25">
      <c r="A6" s="4">
        <f t="shared" si="0"/>
        <v>0</v>
      </c>
      <c r="B6" s="4">
        <f t="shared" si="1"/>
        <v>489.16666666666669</v>
      </c>
      <c r="C6" s="4">
        <f t="shared" si="8"/>
        <v>587</v>
      </c>
      <c r="D6" s="4">
        <f t="shared" si="2"/>
        <v>704.4</v>
      </c>
      <c r="E6" s="16">
        <f t="shared" si="3"/>
        <v>8500000</v>
      </c>
      <c r="F6" s="15">
        <f t="shared" si="4"/>
        <v>17376</v>
      </c>
      <c r="G6" s="10">
        <f t="shared" si="5"/>
        <v>14480</v>
      </c>
      <c r="H6" s="10">
        <f t="shared" si="6"/>
        <v>12067</v>
      </c>
      <c r="I6" s="10" t="e">
        <f>#REF!</f>
        <v>#REF!</v>
      </c>
      <c r="J6" s="4" t="str">
        <f t="shared" si="7"/>
        <v>25.10.24</v>
      </c>
      <c r="O6">
        <v>0</v>
      </c>
      <c r="P6">
        <v>587</v>
      </c>
      <c r="Q6">
        <f t="shared" si="10"/>
        <v>489.16666666666669</v>
      </c>
      <c r="R6" s="2">
        <v>8500000</v>
      </c>
      <c r="S6" s="8" t="s">
        <v>23</v>
      </c>
      <c r="T6" s="8"/>
    </row>
    <row r="7" spans="1:20" x14ac:dyDescent="0.25">
      <c r="A7" s="4">
        <f t="shared" si="0"/>
        <v>0</v>
      </c>
      <c r="B7" s="4">
        <f t="shared" si="1"/>
        <v>760.26131999999996</v>
      </c>
      <c r="C7" s="4">
        <f t="shared" si="8"/>
        <v>912.31358399999988</v>
      </c>
      <c r="D7" s="4">
        <f t="shared" si="2"/>
        <v>1094.7763007999997</v>
      </c>
      <c r="E7" s="16">
        <f t="shared" si="3"/>
        <v>13000000</v>
      </c>
      <c r="F7" s="15">
        <f t="shared" si="4"/>
        <v>17099</v>
      </c>
      <c r="G7" s="10">
        <f t="shared" si="5"/>
        <v>14249</v>
      </c>
      <c r="H7" s="10">
        <f t="shared" si="6"/>
        <v>11875</v>
      </c>
      <c r="I7" s="10" t="e">
        <f>#REF!</f>
        <v>#REF!</v>
      </c>
      <c r="J7" s="4" t="str">
        <f t="shared" si="7"/>
        <v>10.09.24</v>
      </c>
      <c r="O7">
        <v>0</v>
      </c>
      <c r="P7">
        <f t="shared" si="9"/>
        <v>0</v>
      </c>
      <c r="Q7">
        <f>70.63*10.764</f>
        <v>760.26131999999996</v>
      </c>
      <c r="R7" s="2">
        <v>13000000</v>
      </c>
      <c r="S7" s="8" t="s">
        <v>24</v>
      </c>
      <c r="T7" s="8"/>
    </row>
    <row r="8" spans="1:20" x14ac:dyDescent="0.25">
      <c r="A8" s="4">
        <f t="shared" si="0"/>
        <v>0</v>
      </c>
      <c r="B8" s="4">
        <f t="shared" si="1"/>
        <v>665</v>
      </c>
      <c r="C8" s="4">
        <f t="shared" si="8"/>
        <v>798</v>
      </c>
      <c r="D8" s="4">
        <f t="shared" si="2"/>
        <v>957.59999999999991</v>
      </c>
      <c r="E8" s="16">
        <f t="shared" si="3"/>
        <v>12000000</v>
      </c>
      <c r="F8" s="15">
        <f t="shared" si="4"/>
        <v>18045</v>
      </c>
      <c r="G8" s="10">
        <f t="shared" si="5"/>
        <v>15038</v>
      </c>
      <c r="H8" s="10">
        <f t="shared" si="6"/>
        <v>12531</v>
      </c>
      <c r="I8" s="10" t="e">
        <f>#REF!</f>
        <v>#REF!</v>
      </c>
      <c r="J8" s="4">
        <f t="shared" si="7"/>
        <v>0</v>
      </c>
      <c r="O8">
        <v>0</v>
      </c>
      <c r="P8">
        <f t="shared" si="9"/>
        <v>0</v>
      </c>
      <c r="Q8">
        <v>665</v>
      </c>
      <c r="R8" s="2">
        <v>12000000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8"/>
        <v>0</v>
      </c>
      <c r="D9" s="4">
        <f t="shared" si="2"/>
        <v>0</v>
      </c>
      <c r="E9" s="16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10" t="e">
        <f>#REF!</f>
        <v>#REF!</v>
      </c>
      <c r="J9" s="4">
        <f t="shared" si="7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8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10" t="e">
        <f>#REF!</f>
        <v>#REF!</v>
      </c>
      <c r="J10" s="4">
        <f t="shared" si="7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8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4">
        <f t="shared" si="7"/>
        <v>0</v>
      </c>
      <c r="O11">
        <v>0</v>
      </c>
      <c r="P11">
        <f t="shared" si="9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8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4">
        <f t="shared" si="7"/>
        <v>0</v>
      </c>
      <c r="O12">
        <v>0</v>
      </c>
      <c r="P12">
        <f t="shared" si="9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8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8"/>
        <v>0</v>
      </c>
      <c r="D14" s="4">
        <f t="shared" ref="D14:D15" si="13">C14*1.2</f>
        <v>0</v>
      </c>
      <c r="E14" s="16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10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8"/>
        <v>0</v>
      </c>
      <c r="D15" s="4">
        <f t="shared" si="13"/>
        <v>0</v>
      </c>
      <c r="E15" s="16">
        <f t="shared" si="14"/>
        <v>0</v>
      </c>
      <c r="F15" s="10" t="e">
        <f t="shared" si="15"/>
        <v>#DIV/0!</v>
      </c>
      <c r="G15" s="10" t="e">
        <f t="shared" si="16"/>
        <v>#DIV/0!</v>
      </c>
      <c r="H15" s="10" t="e">
        <f t="shared" si="17"/>
        <v>#DIV/0!</v>
      </c>
      <c r="I15" s="10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6" spans="1:20" x14ac:dyDescent="0.25">
      <c r="E16" s="8"/>
      <c r="F16" s="8"/>
      <c r="G16" s="8"/>
      <c r="H16" s="8"/>
      <c r="I16" s="8"/>
    </row>
    <row r="17" spans="5:24" x14ac:dyDescent="0.25">
      <c r="E17" t="s">
        <v>13</v>
      </c>
    </row>
    <row r="19" spans="5:24" x14ac:dyDescent="0.25">
      <c r="F19" s="7" t="s">
        <v>18</v>
      </c>
      <c r="G19">
        <v>760</v>
      </c>
      <c r="H19">
        <f>70.63*10.764</f>
        <v>760.26131999999996</v>
      </c>
    </row>
    <row r="20" spans="5:24" x14ac:dyDescent="0.25">
      <c r="F20" s="7" t="s">
        <v>19</v>
      </c>
      <c r="G20">
        <v>17500</v>
      </c>
    </row>
    <row r="21" spans="5:24" x14ac:dyDescent="0.25">
      <c r="F21" s="7" t="s">
        <v>20</v>
      </c>
      <c r="G21">
        <f>G20*G19</f>
        <v>13300000</v>
      </c>
    </row>
    <row r="22" spans="5:24" x14ac:dyDescent="0.25">
      <c r="G22" s="6"/>
      <c r="H22" s="6"/>
    </row>
    <row r="24" spans="5:24" x14ac:dyDescent="0.25">
      <c r="I24" t="s">
        <v>21</v>
      </c>
      <c r="P24" s="11"/>
      <c r="Q24" s="11"/>
      <c r="R24" s="13"/>
      <c r="T24" s="11"/>
      <c r="U24" s="11"/>
      <c r="V24" s="11"/>
      <c r="W24" s="11"/>
      <c r="X24" s="11"/>
    </row>
    <row r="25" spans="5:24" x14ac:dyDescent="0.25">
      <c r="F25" s="7" t="s">
        <v>14</v>
      </c>
      <c r="P25" s="11"/>
      <c r="Q25" s="14"/>
      <c r="R25" s="14"/>
      <c r="T25" s="14"/>
      <c r="U25" s="14"/>
      <c r="V25" s="11"/>
      <c r="W25" s="11"/>
      <c r="X25" s="11"/>
    </row>
    <row r="26" spans="5:24" x14ac:dyDescent="0.25">
      <c r="F26" s="7" t="s">
        <v>15</v>
      </c>
      <c r="G26">
        <v>9500000</v>
      </c>
      <c r="P26" s="11"/>
      <c r="Q26" s="11"/>
      <c r="R26" s="11"/>
      <c r="T26" s="11"/>
      <c r="U26" s="11"/>
      <c r="V26" s="11"/>
      <c r="W26" s="11"/>
      <c r="X26" s="11"/>
    </row>
    <row r="27" spans="5:24" x14ac:dyDescent="0.25">
      <c r="F27" s="7" t="s">
        <v>16</v>
      </c>
      <c r="G27">
        <v>5700000</v>
      </c>
      <c r="P27" s="11"/>
      <c r="Q27" s="11"/>
      <c r="R27" s="11"/>
      <c r="T27" s="11"/>
      <c r="U27" s="11"/>
      <c r="V27" s="11"/>
      <c r="W27" s="11"/>
      <c r="X27" s="11"/>
    </row>
    <row r="28" spans="5:24" x14ac:dyDescent="0.25">
      <c r="F28" s="7" t="s">
        <v>17</v>
      </c>
      <c r="G28">
        <v>30000</v>
      </c>
      <c r="P28" s="11"/>
      <c r="Q28" s="11"/>
      <c r="R28" s="12"/>
      <c r="T28" s="12"/>
      <c r="U28" s="12"/>
      <c r="V28" s="11"/>
      <c r="W28" s="11"/>
      <c r="X28" s="11"/>
    </row>
    <row r="29" spans="5:24" x14ac:dyDescent="0.25">
      <c r="G29">
        <f>SUM(G26:G28)</f>
        <v>15230000</v>
      </c>
      <c r="P29" s="11"/>
      <c r="Q29" s="11"/>
      <c r="R29" s="11"/>
      <c r="T29" s="11"/>
      <c r="U29" s="11"/>
      <c r="V29" s="11"/>
      <c r="W29" s="11"/>
      <c r="X29" s="11"/>
    </row>
    <row r="30" spans="5:24" x14ac:dyDescent="0.25"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2024-12-25T05:29:38Z</dcterms:modified>
</cp:coreProperties>
</file>