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hatkopar (W)\Nilesh Shah\"/>
    </mc:Choice>
  </mc:AlternateContent>
  <xr:revisionPtr revIDLastSave="0" documentId="13_ncr:1_{EE6B911A-DA67-4E43-BDCE-DBFAB466721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J22" i="4"/>
  <c r="Q8" i="4" l="1"/>
  <c r="Q7" i="4"/>
  <c r="Q6" i="4"/>
  <c r="Q5" i="4"/>
  <c r="Q3" i="4"/>
  <c r="P2" i="4"/>
  <c r="Q12" i="4" l="1"/>
  <c r="P12" i="4"/>
  <c r="P11" i="4"/>
  <c r="Q11" i="4" s="1"/>
  <c r="Q10" i="4"/>
  <c r="P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<sst xmlns="http://schemas.openxmlformats.org/spreadsheetml/2006/main" count="27" uniqueCount="24">
  <si>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</si>
  <si>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</si>
  <si>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</si>
  <si>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</si>
  <si>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</si>
  <si>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</si>
  <si>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</si>
  <si>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</si>
  <si>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</si>
  <si>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</si>
  <si>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</si>
  <si>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</si>
  <si>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</si>
  <si>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301, 3rd Floor, Vardhaman Park co.-Op. Hsg. Soc. Ltd., Plot No. 49, Sector 17, Village - Vashi, </t>
  </si>
  <si>
    <t>agreement  - 2002</t>
  </si>
  <si>
    <t>bua</t>
  </si>
  <si>
    <t>sbua</t>
  </si>
  <si>
    <t>rate on bua</t>
  </si>
  <si>
    <t>fmv</t>
  </si>
  <si>
    <t>oc - 1985</t>
  </si>
  <si>
    <t>31.03.22</t>
  </si>
  <si>
    <t>09.06.22</t>
  </si>
  <si>
    <t>31.07.24</t>
  </si>
  <si>
    <t>28.08.24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</si>
</sst>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96449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D9E026-B90B-4611-8F39-13042CE5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79506-0816-49F8-89E7-B85A2A83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10803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C28BB-7935-4543-A0EC-3C1BAA7CD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54803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756A6-42FE-4841-B6EA-56B0B04E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67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68BE94-FDEA-41C8-82BC-2506CE91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867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35296A-B0D5-4E46-A58D-19F0EEC87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35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14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8CB17-2125-4A83-8366-2ED749E3E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33339-EA6B-4E72-B3E8-5D5B9253E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G27" sqref="G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5">
        <f t="shared" ref="E2:E13" si="3">R2</f>
        <v>15000000</v>
      </c>
      <c r="F2" s="10">
        <f t="shared" ref="F2:F13" si="4">ROUND((E2/B2),0)</f>
        <v>36585</v>
      </c>
      <c r="G2" s="10">
        <f t="shared" ref="G2:G13" si="5">ROUND((E2/C2),0)</f>
        <v>30488</v>
      </c>
      <c r="H2" s="10">
        <f t="shared" ref="H2:H13" si="6">ROUND((E2/D2),0)</f>
        <v>25407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410</v>
      </c>
      <c r="R2" s="2">
        <v>15000000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462.5</v>
      </c>
      <c r="C3" s="4">
        <f t="shared" ref="C3:C15" si="9">B3*1.2</f>
        <v>555</v>
      </c>
      <c r="D3" s="4">
        <f t="shared" si="2"/>
        <v>666</v>
      </c>
      <c r="E3" s="5">
        <f t="shared" si="3"/>
        <v>10000000</v>
      </c>
      <c r="F3" s="10">
        <f t="shared" si="4"/>
        <v>21622</v>
      </c>
      <c r="G3" s="15">
        <f t="shared" si="5"/>
        <v>18018</v>
      </c>
      <c r="H3" s="10">
        <f t="shared" si="6"/>
        <v>15015</v>
      </c>
      <c r="I3" s="4" t="e">
        <f>#REF!</f>
        <v>#REF!</v>
      </c>
      <c r="J3" s="4">
        <f t="shared" si="7"/>
        <v>0</v>
      </c>
      <c r="O3">
        <v>0</v>
      </c>
      <c r="P3">
        <v>555</v>
      </c>
      <c r="Q3">
        <f t="shared" ref="Q2:Q8" si="10">P3/1.2</f>
        <v>462.5</v>
      </c>
      <c r="R3" s="2">
        <v>10000000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525</v>
      </c>
      <c r="C4" s="4">
        <f t="shared" si="9"/>
        <v>630</v>
      </c>
      <c r="D4" s="4">
        <f t="shared" si="2"/>
        <v>756</v>
      </c>
      <c r="E4" s="5">
        <f t="shared" si="3"/>
        <v>12000000</v>
      </c>
      <c r="F4" s="10">
        <f t="shared" si="4"/>
        <v>22857</v>
      </c>
      <c r="G4" s="15">
        <f t="shared" si="5"/>
        <v>19048</v>
      </c>
      <c r="H4" s="10">
        <f t="shared" si="6"/>
        <v>15873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525</v>
      </c>
      <c r="R4" s="2">
        <v>12000000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754.16666666666674</v>
      </c>
      <c r="C5" s="4">
        <f t="shared" si="9"/>
        <v>905.00000000000011</v>
      </c>
      <c r="D5" s="4">
        <f t="shared" si="2"/>
        <v>1086</v>
      </c>
      <c r="E5" s="5">
        <f t="shared" si="3"/>
        <v>16100000</v>
      </c>
      <c r="F5" s="10">
        <f t="shared" si="4"/>
        <v>21348</v>
      </c>
      <c r="G5" s="15">
        <f t="shared" si="5"/>
        <v>17790</v>
      </c>
      <c r="H5" s="10">
        <f t="shared" si="6"/>
        <v>14825</v>
      </c>
      <c r="I5" s="4" t="e">
        <f>#REF!</f>
        <v>#REF!</v>
      </c>
      <c r="J5" s="4" t="str">
        <f t="shared" si="7"/>
        <v>28.08.24</v>
      </c>
      <c r="O5">
        <v>0</v>
      </c>
      <c r="P5">
        <v>905</v>
      </c>
      <c r="Q5">
        <f t="shared" si="10"/>
        <v>754.16666666666674</v>
      </c>
      <c r="R5" s="2">
        <v>16100000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762.5</v>
      </c>
      <c r="C6" s="4">
        <f t="shared" si="9"/>
        <v>915</v>
      </c>
      <c r="D6" s="4">
        <f t="shared" si="2"/>
        <v>1098</v>
      </c>
      <c r="E6" s="5">
        <f t="shared" si="3"/>
        <v>19900000</v>
      </c>
      <c r="F6" s="10">
        <f t="shared" si="4"/>
        <v>26098</v>
      </c>
      <c r="G6" s="10">
        <f t="shared" si="5"/>
        <v>21749</v>
      </c>
      <c r="H6" s="10">
        <f t="shared" si="6"/>
        <v>18124</v>
      </c>
      <c r="I6" s="4" t="e">
        <f>#REF!</f>
        <v>#REF!</v>
      </c>
      <c r="J6" s="4" t="str">
        <f t="shared" si="7"/>
        <v>31.07.24</v>
      </c>
      <c r="O6">
        <v>0</v>
      </c>
      <c r="P6">
        <v>915</v>
      </c>
      <c r="Q6">
        <f t="shared" si="10"/>
        <v>762.5</v>
      </c>
      <c r="R6" s="2">
        <v>19900000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454.16666666666669</v>
      </c>
      <c r="C7" s="4">
        <f t="shared" si="9"/>
        <v>545</v>
      </c>
      <c r="D7" s="4">
        <f t="shared" si="2"/>
        <v>654</v>
      </c>
      <c r="E7" s="5">
        <f t="shared" si="3"/>
        <v>8500000</v>
      </c>
      <c r="F7" s="10">
        <f t="shared" si="4"/>
        <v>18716</v>
      </c>
      <c r="G7" s="15">
        <f t="shared" si="5"/>
        <v>15596</v>
      </c>
      <c r="H7" s="10">
        <f t="shared" si="6"/>
        <v>12997</v>
      </c>
      <c r="I7" s="4" t="e">
        <f>#REF!</f>
        <v>#REF!</v>
      </c>
      <c r="J7" s="4" t="str">
        <f t="shared" si="7"/>
        <v>09.06.22</v>
      </c>
      <c r="O7">
        <v>0</v>
      </c>
      <c r="P7">
        <v>545</v>
      </c>
      <c r="Q7">
        <f t="shared" si="10"/>
        <v>454.16666666666669</v>
      </c>
      <c r="R7" s="2">
        <v>8500000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479.16666666666669</v>
      </c>
      <c r="C8" s="4">
        <f t="shared" si="9"/>
        <v>575</v>
      </c>
      <c r="D8" s="4">
        <f t="shared" si="2"/>
        <v>690</v>
      </c>
      <c r="E8" s="5">
        <f t="shared" si="3"/>
        <v>10000000</v>
      </c>
      <c r="F8" s="10">
        <f t="shared" si="4"/>
        <v>20870</v>
      </c>
      <c r="G8" s="10">
        <f t="shared" si="5"/>
        <v>17391</v>
      </c>
      <c r="H8" s="10">
        <f t="shared" si="6"/>
        <v>14493</v>
      </c>
      <c r="I8" s="4" t="e">
        <f>#REF!</f>
        <v>#REF!</v>
      </c>
      <c r="J8" s="4" t="str">
        <f t="shared" si="7"/>
        <v>31.03.22</v>
      </c>
      <c r="O8">
        <v>0</v>
      </c>
      <c r="P8">
        <v>575</v>
      </c>
      <c r="Q8">
        <f t="shared" si="10"/>
        <v>479.16666666666669</v>
      </c>
      <c r="R8" s="2">
        <v>10000000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588.33333333333337</v>
      </c>
      <c r="C9" s="4">
        <f t="shared" si="9"/>
        <v>706</v>
      </c>
      <c r="D9" s="4">
        <f t="shared" si="2"/>
        <v>847.19999999999993</v>
      </c>
      <c r="E9" s="5">
        <f t="shared" si="3"/>
        <v>15000000</v>
      </c>
      <c r="F9" s="10">
        <f t="shared" si="4"/>
        <v>25496</v>
      </c>
      <c r="G9" s="10">
        <f t="shared" si="5"/>
        <v>21246</v>
      </c>
      <c r="H9" s="10">
        <f t="shared" si="6"/>
        <v>17705</v>
      </c>
      <c r="I9" s="4" t="e">
        <f>#REF!</f>
        <v>#REF!</v>
      </c>
      <c r="J9" s="4">
        <f t="shared" si="7"/>
        <v>0</v>
      </c>
      <c r="O9">
        <v>0</v>
      </c>
      <c r="P9">
        <v>706</v>
      </c>
      <c r="Q9">
        <f t="shared" ref="Q9:Q12" si="11">P9/1.2</f>
        <v>588.33333333333337</v>
      </c>
      <c r="R9" s="2">
        <v>15000000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9:P12" si="12">O10/1.2</f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I17" t="s">
        <v>13</v>
      </c>
    </row>
    <row r="19" spans="7:24" x14ac:dyDescent="0.25">
      <c r="I19" t="s">
        <v>15</v>
      </c>
      <c r="J19">
        <v>460</v>
      </c>
    </row>
    <row r="20" spans="7:24" x14ac:dyDescent="0.25">
      <c r="I20" t="s">
        <v>16</v>
      </c>
      <c r="J20">
        <v>575</v>
      </c>
    </row>
    <row r="21" spans="7:24" x14ac:dyDescent="0.25">
      <c r="I21" t="s">
        <v>17</v>
      </c>
      <c r="J21">
        <v>18000</v>
      </c>
    </row>
    <row r="22" spans="7:24" x14ac:dyDescent="0.25">
      <c r="G22" s="6"/>
      <c r="H22" s="6"/>
      <c r="I22" t="s">
        <v>18</v>
      </c>
      <c r="J22">
        <f>J21*J19</f>
        <v>8280000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2024-12-23T04:23:11Z</dcterms:modified>
</cp:coreProperties>
</file>