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Project\HLST Belapur Branch\Regent Park Kharghar\"/>
    </mc:Choice>
  </mc:AlternateContent>
  <xr:revisionPtr revIDLastSave="0" documentId="13_ncr:1_{C1105063-0080-470B-8F6D-BB9EBDD96A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ing A" sheetId="96" r:id="rId1"/>
    <sheet name="Wing B" sheetId="97" r:id="rId2"/>
    <sheet name="Total" sheetId="79" r:id="rId3"/>
    <sheet name="RERA" sheetId="80" r:id="rId4"/>
    <sheet name="Typical Floor" sheetId="85" r:id="rId5"/>
    <sheet name="IGR" sheetId="94" r:id="rId6"/>
    <sheet name="Rates" sheetId="93" r:id="rId7"/>
    <sheet name="RR" sheetId="95" r:id="rId8"/>
  </sheets>
  <definedNames>
    <definedName name="_xlnm._FilterDatabase" localSheetId="0" hidden="1">'Wing A'!$D$1:$D$236</definedName>
    <definedName name="_xlnm._FilterDatabase" localSheetId="1" hidden="1">'Wing B'!$A$1:$N$237</definedName>
  </definedNames>
  <calcPr calcId="191029"/>
</workbook>
</file>

<file path=xl/calcChain.xml><?xml version="1.0" encoding="utf-8"?>
<calcChain xmlns="http://schemas.openxmlformats.org/spreadsheetml/2006/main">
  <c r="L3" i="79" l="1"/>
  <c r="L2" i="79"/>
  <c r="L4" i="79"/>
  <c r="J4" i="79"/>
  <c r="J3" i="79"/>
  <c r="N3" i="97"/>
  <c r="N4" i="97"/>
  <c r="N5" i="97"/>
  <c r="N6" i="97"/>
  <c r="N7" i="97"/>
  <c r="N8" i="97"/>
  <c r="N9" i="97"/>
  <c r="N10" i="97"/>
  <c r="N11" i="97"/>
  <c r="N12" i="97"/>
  <c r="N13" i="97"/>
  <c r="N14" i="97"/>
  <c r="N15" i="97"/>
  <c r="N16" i="97"/>
  <c r="N17" i="97"/>
  <c r="N18" i="97"/>
  <c r="N19" i="97"/>
  <c r="N20" i="97"/>
  <c r="N21" i="97"/>
  <c r="N22" i="97"/>
  <c r="N23" i="97"/>
  <c r="N24" i="97"/>
  <c r="N25" i="97"/>
  <c r="N26" i="97"/>
  <c r="N27" i="97"/>
  <c r="N28" i="97"/>
  <c r="N29" i="97"/>
  <c r="N30" i="97"/>
  <c r="N31" i="97"/>
  <c r="N32" i="97"/>
  <c r="N33" i="97"/>
  <c r="N34" i="97"/>
  <c r="N35" i="97"/>
  <c r="N36" i="97"/>
  <c r="N37" i="97"/>
  <c r="N38" i="97"/>
  <c r="N39" i="97"/>
  <c r="N40" i="97"/>
  <c r="N41" i="97"/>
  <c r="N42" i="97"/>
  <c r="N43" i="97"/>
  <c r="N44" i="97"/>
  <c r="N45" i="97"/>
  <c r="N46" i="97"/>
  <c r="N47" i="97"/>
  <c r="N48" i="97"/>
  <c r="N49" i="97"/>
  <c r="N50" i="97"/>
  <c r="N51" i="97"/>
  <c r="N52" i="97"/>
  <c r="N53" i="97"/>
  <c r="N54" i="97"/>
  <c r="N55" i="97"/>
  <c r="N56" i="97"/>
  <c r="N57" i="97"/>
  <c r="N58" i="97"/>
  <c r="N59" i="97"/>
  <c r="N60" i="97"/>
  <c r="N61" i="97"/>
  <c r="N62" i="97"/>
  <c r="N63" i="97"/>
  <c r="N64" i="97"/>
  <c r="N65" i="97"/>
  <c r="N66" i="97"/>
  <c r="N67" i="97"/>
  <c r="N68" i="97"/>
  <c r="N69" i="97"/>
  <c r="N70" i="97"/>
  <c r="N71" i="97"/>
  <c r="N72" i="97"/>
  <c r="N73" i="97"/>
  <c r="N74" i="97"/>
  <c r="N75" i="97"/>
  <c r="N76" i="97"/>
  <c r="N77" i="97"/>
  <c r="N78" i="97"/>
  <c r="N79" i="97"/>
  <c r="N80" i="97"/>
  <c r="N81" i="97"/>
  <c r="N82" i="97"/>
  <c r="N83" i="97"/>
  <c r="N84" i="97"/>
  <c r="N85" i="97"/>
  <c r="N86" i="97"/>
  <c r="N87" i="97"/>
  <c r="N88" i="97"/>
  <c r="N89" i="97"/>
  <c r="N90" i="97"/>
  <c r="N91" i="97"/>
  <c r="N92" i="97"/>
  <c r="N93" i="97"/>
  <c r="N94" i="97"/>
  <c r="N95" i="97"/>
  <c r="N96" i="97"/>
  <c r="N97" i="97"/>
  <c r="N98" i="97"/>
  <c r="N99" i="97"/>
  <c r="N100" i="97"/>
  <c r="N101" i="97"/>
  <c r="N102" i="97"/>
  <c r="N103" i="97"/>
  <c r="N104" i="97"/>
  <c r="N105" i="97"/>
  <c r="N106" i="97"/>
  <c r="N107" i="97"/>
  <c r="N108" i="97"/>
  <c r="N109" i="97"/>
  <c r="N110" i="97"/>
  <c r="N111" i="97"/>
  <c r="N112" i="97"/>
  <c r="N113" i="97"/>
  <c r="N114" i="97"/>
  <c r="N115" i="97"/>
  <c r="N116" i="97"/>
  <c r="N117" i="97"/>
  <c r="N118" i="97"/>
  <c r="N119" i="97"/>
  <c r="N120" i="97"/>
  <c r="N121" i="97"/>
  <c r="N122" i="97"/>
  <c r="N123" i="97"/>
  <c r="N124" i="97"/>
  <c r="N125" i="97"/>
  <c r="N126" i="97"/>
  <c r="N127" i="97"/>
  <c r="N128" i="97"/>
  <c r="N129" i="97"/>
  <c r="N130" i="97"/>
  <c r="N131" i="97"/>
  <c r="N132" i="97"/>
  <c r="N133" i="97"/>
  <c r="N134" i="97"/>
  <c r="N135" i="97"/>
  <c r="N136" i="97"/>
  <c r="N137" i="97"/>
  <c r="N138" i="97"/>
  <c r="N139" i="97"/>
  <c r="N140" i="97"/>
  <c r="N141" i="97"/>
  <c r="N142" i="97"/>
  <c r="N143" i="97"/>
  <c r="N144" i="97"/>
  <c r="N145" i="97"/>
  <c r="N146" i="97"/>
  <c r="N147" i="97"/>
  <c r="N148" i="97"/>
  <c r="N149" i="97"/>
  <c r="N150" i="97"/>
  <c r="N151" i="97"/>
  <c r="N152" i="97"/>
  <c r="N153" i="97"/>
  <c r="N154" i="97"/>
  <c r="N155" i="97"/>
  <c r="N156" i="97"/>
  <c r="N157" i="97"/>
  <c r="N158" i="97"/>
  <c r="N159" i="97"/>
  <c r="N160" i="97"/>
  <c r="N161" i="97"/>
  <c r="N162" i="97"/>
  <c r="N163" i="97"/>
  <c r="N164" i="97"/>
  <c r="N165" i="97"/>
  <c r="N166" i="97"/>
  <c r="N167" i="97"/>
  <c r="N168" i="97"/>
  <c r="N169" i="97"/>
  <c r="N170" i="97"/>
  <c r="N171" i="97"/>
  <c r="N172" i="97"/>
  <c r="N173" i="97"/>
  <c r="N174" i="97"/>
  <c r="N175" i="97"/>
  <c r="N176" i="97"/>
  <c r="N177" i="97"/>
  <c r="N178" i="97"/>
  <c r="N179" i="97"/>
  <c r="N180" i="97"/>
  <c r="N181" i="97"/>
  <c r="N182" i="97"/>
  <c r="N183" i="97"/>
  <c r="N184" i="97"/>
  <c r="N185" i="97"/>
  <c r="N186" i="97"/>
  <c r="N187" i="97"/>
  <c r="N188" i="97"/>
  <c r="N189" i="97"/>
  <c r="N190" i="97"/>
  <c r="N191" i="97"/>
  <c r="N192" i="97"/>
  <c r="N193" i="97"/>
  <c r="N194" i="97"/>
  <c r="N195" i="97"/>
  <c r="N196" i="97"/>
  <c r="N197" i="97"/>
  <c r="N198" i="97"/>
  <c r="N199" i="97"/>
  <c r="N200" i="97"/>
  <c r="N201" i="97"/>
  <c r="N202" i="97"/>
  <c r="N203" i="97"/>
  <c r="N204" i="97"/>
  <c r="N205" i="97"/>
  <c r="N206" i="97"/>
  <c r="N207" i="97"/>
  <c r="N208" i="97"/>
  <c r="N209" i="97"/>
  <c r="N210" i="97"/>
  <c r="N211" i="97"/>
  <c r="N212" i="97"/>
  <c r="N213" i="97"/>
  <c r="N214" i="97"/>
  <c r="N215" i="97"/>
  <c r="N216" i="97"/>
  <c r="N217" i="97"/>
  <c r="N218" i="97"/>
  <c r="N219" i="97"/>
  <c r="N220" i="97"/>
  <c r="N221" i="97"/>
  <c r="N222" i="97"/>
  <c r="N223" i="97"/>
  <c r="N224" i="97"/>
  <c r="N225" i="97"/>
  <c r="N226" i="97"/>
  <c r="N227" i="97"/>
  <c r="N228" i="97"/>
  <c r="N229" i="97"/>
  <c r="N230" i="97"/>
  <c r="N231" i="97"/>
  <c r="N232" i="97"/>
  <c r="N233" i="97"/>
  <c r="N234" i="97"/>
  <c r="N235" i="97"/>
  <c r="N236" i="97"/>
  <c r="N2" i="97"/>
  <c r="N3" i="96"/>
  <c r="N4" i="96"/>
  <c r="N5" i="96"/>
  <c r="N6" i="96"/>
  <c r="N7" i="96"/>
  <c r="N8" i="96"/>
  <c r="N9" i="96"/>
  <c r="N10" i="96"/>
  <c r="N11" i="96"/>
  <c r="N12" i="96"/>
  <c r="N13" i="96"/>
  <c r="N14" i="96"/>
  <c r="N15" i="96"/>
  <c r="N16" i="96"/>
  <c r="N17" i="96"/>
  <c r="N18" i="96"/>
  <c r="N19" i="96"/>
  <c r="N20" i="96"/>
  <c r="N21" i="96"/>
  <c r="N22" i="96"/>
  <c r="N23" i="96"/>
  <c r="N24" i="96"/>
  <c r="N25" i="96"/>
  <c r="N26" i="96"/>
  <c r="N27" i="96"/>
  <c r="N28" i="96"/>
  <c r="N29" i="96"/>
  <c r="N30" i="96"/>
  <c r="N31" i="96"/>
  <c r="N32" i="96"/>
  <c r="N33" i="96"/>
  <c r="N34" i="96"/>
  <c r="N35" i="96"/>
  <c r="N36" i="96"/>
  <c r="N37" i="96"/>
  <c r="N38" i="96"/>
  <c r="N39" i="96"/>
  <c r="N40" i="96"/>
  <c r="N41" i="96"/>
  <c r="N42" i="96"/>
  <c r="N43" i="96"/>
  <c r="N44" i="96"/>
  <c r="N45" i="96"/>
  <c r="N46" i="96"/>
  <c r="N47" i="96"/>
  <c r="N48" i="96"/>
  <c r="N49" i="96"/>
  <c r="N50" i="96"/>
  <c r="N51" i="96"/>
  <c r="N52" i="96"/>
  <c r="N53" i="96"/>
  <c r="N54" i="96"/>
  <c r="N55" i="96"/>
  <c r="N56" i="96"/>
  <c r="N57" i="96"/>
  <c r="N58" i="96"/>
  <c r="N59" i="96"/>
  <c r="N60" i="96"/>
  <c r="N61" i="96"/>
  <c r="N62" i="96"/>
  <c r="N63" i="96"/>
  <c r="N64" i="96"/>
  <c r="N65" i="96"/>
  <c r="N66" i="96"/>
  <c r="N67" i="96"/>
  <c r="N68" i="96"/>
  <c r="N69" i="96"/>
  <c r="N70" i="96"/>
  <c r="N71" i="96"/>
  <c r="N72" i="96"/>
  <c r="N73" i="96"/>
  <c r="N74" i="96"/>
  <c r="N75" i="96"/>
  <c r="N76" i="96"/>
  <c r="N77" i="96"/>
  <c r="N78" i="96"/>
  <c r="N79" i="96"/>
  <c r="N80" i="96"/>
  <c r="N81" i="96"/>
  <c r="N82" i="96"/>
  <c r="N83" i="96"/>
  <c r="N84" i="96"/>
  <c r="N85" i="96"/>
  <c r="N86" i="96"/>
  <c r="N87" i="96"/>
  <c r="N88" i="96"/>
  <c r="N89" i="96"/>
  <c r="N90" i="96"/>
  <c r="N91" i="96"/>
  <c r="N92" i="96"/>
  <c r="N93" i="96"/>
  <c r="N94" i="96"/>
  <c r="N95" i="96"/>
  <c r="N96" i="96"/>
  <c r="N97" i="96"/>
  <c r="N98" i="96"/>
  <c r="N99" i="96"/>
  <c r="N100" i="96"/>
  <c r="N101" i="96"/>
  <c r="N102" i="96"/>
  <c r="N103" i="96"/>
  <c r="N104" i="96"/>
  <c r="N105" i="96"/>
  <c r="N106" i="96"/>
  <c r="N107" i="96"/>
  <c r="N108" i="96"/>
  <c r="N109" i="96"/>
  <c r="N110" i="96"/>
  <c r="N111" i="96"/>
  <c r="N112" i="96"/>
  <c r="N113" i="96"/>
  <c r="N114" i="96"/>
  <c r="N115" i="96"/>
  <c r="N116" i="96"/>
  <c r="N117" i="96"/>
  <c r="N118" i="96"/>
  <c r="N119" i="96"/>
  <c r="N120" i="96"/>
  <c r="N121" i="96"/>
  <c r="N122" i="96"/>
  <c r="N123" i="96"/>
  <c r="N124" i="96"/>
  <c r="N125" i="96"/>
  <c r="N126" i="96"/>
  <c r="N127" i="96"/>
  <c r="N128" i="96"/>
  <c r="N129" i="96"/>
  <c r="N130" i="96"/>
  <c r="N131" i="96"/>
  <c r="N132" i="96"/>
  <c r="N133" i="96"/>
  <c r="N134" i="96"/>
  <c r="N135" i="96"/>
  <c r="N136" i="96"/>
  <c r="N137" i="96"/>
  <c r="N138" i="96"/>
  <c r="N139" i="96"/>
  <c r="N140" i="96"/>
  <c r="N141" i="96"/>
  <c r="N142" i="96"/>
  <c r="N143" i="96"/>
  <c r="N144" i="96"/>
  <c r="N145" i="96"/>
  <c r="N146" i="96"/>
  <c r="N147" i="96"/>
  <c r="N148" i="96"/>
  <c r="N149" i="96"/>
  <c r="N150" i="96"/>
  <c r="N151" i="96"/>
  <c r="N152" i="96"/>
  <c r="N153" i="96"/>
  <c r="N154" i="96"/>
  <c r="N155" i="96"/>
  <c r="N156" i="96"/>
  <c r="N157" i="96"/>
  <c r="N158" i="96"/>
  <c r="N159" i="96"/>
  <c r="N160" i="96"/>
  <c r="N161" i="96"/>
  <c r="N162" i="96"/>
  <c r="N163" i="96"/>
  <c r="N164" i="96"/>
  <c r="N165" i="96"/>
  <c r="N166" i="96"/>
  <c r="N167" i="96"/>
  <c r="N168" i="96"/>
  <c r="N169" i="96"/>
  <c r="N170" i="96"/>
  <c r="N171" i="96"/>
  <c r="N172" i="96"/>
  <c r="N173" i="96"/>
  <c r="N174" i="96"/>
  <c r="N175" i="96"/>
  <c r="N176" i="96"/>
  <c r="N177" i="96"/>
  <c r="N178" i="96"/>
  <c r="N179" i="96"/>
  <c r="N180" i="96"/>
  <c r="N181" i="96"/>
  <c r="N182" i="96"/>
  <c r="N183" i="96"/>
  <c r="N184" i="96"/>
  <c r="N185" i="96"/>
  <c r="N186" i="96"/>
  <c r="N187" i="96"/>
  <c r="N188" i="96"/>
  <c r="N189" i="96"/>
  <c r="N190" i="96"/>
  <c r="N191" i="96"/>
  <c r="N192" i="96"/>
  <c r="N193" i="96"/>
  <c r="N194" i="96"/>
  <c r="N195" i="96"/>
  <c r="N196" i="96"/>
  <c r="N197" i="96"/>
  <c r="N198" i="96"/>
  <c r="N199" i="96"/>
  <c r="N200" i="96"/>
  <c r="N201" i="96"/>
  <c r="N202" i="96"/>
  <c r="N203" i="96"/>
  <c r="N204" i="96"/>
  <c r="N205" i="96"/>
  <c r="N206" i="96"/>
  <c r="N207" i="96"/>
  <c r="N208" i="96"/>
  <c r="N209" i="96"/>
  <c r="N210" i="96"/>
  <c r="N211" i="96"/>
  <c r="N212" i="96"/>
  <c r="N213" i="96"/>
  <c r="N214" i="96"/>
  <c r="N215" i="96"/>
  <c r="N216" i="96"/>
  <c r="N217" i="96"/>
  <c r="N218" i="96"/>
  <c r="N219" i="96"/>
  <c r="N220" i="96"/>
  <c r="N221" i="96"/>
  <c r="N222" i="96"/>
  <c r="N223" i="96"/>
  <c r="N224" i="96"/>
  <c r="N225" i="96"/>
  <c r="N226" i="96"/>
  <c r="N227" i="96"/>
  <c r="N228" i="96"/>
  <c r="N2" i="96"/>
  <c r="C2" i="79"/>
  <c r="R3" i="97"/>
  <c r="Q3" i="97"/>
  <c r="P3" i="97"/>
  <c r="B9" i="94"/>
  <c r="I14" i="94"/>
  <c r="K14" i="94" s="1"/>
  <c r="E14" i="94"/>
  <c r="F14" i="94"/>
  <c r="C14" i="94"/>
  <c r="R10" i="96"/>
  <c r="Q10" i="96"/>
  <c r="P10" i="96"/>
  <c r="E237" i="97"/>
  <c r="F237" i="97"/>
  <c r="G237" i="97"/>
  <c r="H237" i="97"/>
  <c r="I237" i="97"/>
  <c r="K237" i="97"/>
  <c r="L237" i="97"/>
  <c r="K3" i="97"/>
  <c r="L3" i="97" s="1"/>
  <c r="M3" i="97" s="1"/>
  <c r="K4" i="97"/>
  <c r="L4" i="97" s="1"/>
  <c r="M4" i="97" s="1"/>
  <c r="K5" i="97"/>
  <c r="L5" i="97" s="1"/>
  <c r="M5" i="97" s="1"/>
  <c r="K6" i="97"/>
  <c r="L6" i="97" s="1"/>
  <c r="M6" i="97" s="1"/>
  <c r="K7" i="97"/>
  <c r="L7" i="97" s="1"/>
  <c r="M7" i="97" s="1"/>
  <c r="K8" i="97"/>
  <c r="L8" i="97" s="1"/>
  <c r="M8" i="97" s="1"/>
  <c r="K9" i="97"/>
  <c r="L9" i="97" s="1"/>
  <c r="M9" i="97" s="1"/>
  <c r="K10" i="97"/>
  <c r="L10" i="97" s="1"/>
  <c r="M10" i="97" s="1"/>
  <c r="K11" i="97"/>
  <c r="L11" i="97" s="1"/>
  <c r="M11" i="97" s="1"/>
  <c r="K12" i="97"/>
  <c r="L12" i="97" s="1"/>
  <c r="M12" i="97" s="1"/>
  <c r="K13" i="97"/>
  <c r="L13" i="97" s="1"/>
  <c r="M13" i="97" s="1"/>
  <c r="K14" i="97"/>
  <c r="L14" i="97" s="1"/>
  <c r="M14" i="97" s="1"/>
  <c r="K15" i="97"/>
  <c r="L15" i="97" s="1"/>
  <c r="M15" i="97" s="1"/>
  <c r="K16" i="97"/>
  <c r="L16" i="97" s="1"/>
  <c r="M16" i="97" s="1"/>
  <c r="K17" i="97"/>
  <c r="L17" i="97" s="1"/>
  <c r="M17" i="97" s="1"/>
  <c r="K18" i="97"/>
  <c r="L18" i="97" s="1"/>
  <c r="M18" i="97" s="1"/>
  <c r="K19" i="97"/>
  <c r="L19" i="97" s="1"/>
  <c r="M19" i="97" s="1"/>
  <c r="K20" i="97"/>
  <c r="L20" i="97" s="1"/>
  <c r="M20" i="97" s="1"/>
  <c r="K21" i="97"/>
  <c r="L21" i="97" s="1"/>
  <c r="M21" i="97" s="1"/>
  <c r="K22" i="97"/>
  <c r="L22" i="97" s="1"/>
  <c r="M22" i="97" s="1"/>
  <c r="K23" i="97"/>
  <c r="L23" i="97" s="1"/>
  <c r="M23" i="97" s="1"/>
  <c r="K24" i="97"/>
  <c r="L24" i="97" s="1"/>
  <c r="M24" i="97" s="1"/>
  <c r="K25" i="97"/>
  <c r="L25" i="97" s="1"/>
  <c r="M25" i="97" s="1"/>
  <c r="K26" i="97"/>
  <c r="L26" i="97" s="1"/>
  <c r="M26" i="97" s="1"/>
  <c r="K27" i="97"/>
  <c r="L27" i="97" s="1"/>
  <c r="M27" i="97" s="1"/>
  <c r="K28" i="97"/>
  <c r="L28" i="97" s="1"/>
  <c r="M28" i="97" s="1"/>
  <c r="K29" i="97"/>
  <c r="L29" i="97" s="1"/>
  <c r="M29" i="97" s="1"/>
  <c r="K30" i="97"/>
  <c r="L30" i="97" s="1"/>
  <c r="M30" i="97" s="1"/>
  <c r="K31" i="97"/>
  <c r="L31" i="97" s="1"/>
  <c r="M31" i="97" s="1"/>
  <c r="K32" i="97"/>
  <c r="L32" i="97" s="1"/>
  <c r="M32" i="97" s="1"/>
  <c r="K33" i="97"/>
  <c r="L33" i="97" s="1"/>
  <c r="M33" i="97" s="1"/>
  <c r="K34" i="97"/>
  <c r="L34" i="97" s="1"/>
  <c r="M34" i="97" s="1"/>
  <c r="K35" i="97"/>
  <c r="L35" i="97" s="1"/>
  <c r="M35" i="97" s="1"/>
  <c r="K36" i="97"/>
  <c r="L36" i="97" s="1"/>
  <c r="M36" i="97"/>
  <c r="K37" i="97"/>
  <c r="L37" i="97" s="1"/>
  <c r="M37" i="97"/>
  <c r="K38" i="97"/>
  <c r="L38" i="97" s="1"/>
  <c r="M38" i="97" s="1"/>
  <c r="K39" i="97"/>
  <c r="L39" i="97" s="1"/>
  <c r="M39" i="97" s="1"/>
  <c r="K40" i="97"/>
  <c r="L40" i="97" s="1"/>
  <c r="M40" i="97"/>
  <c r="K41" i="97"/>
  <c r="L41" i="97" s="1"/>
  <c r="M41" i="97"/>
  <c r="K42" i="97"/>
  <c r="L42" i="97" s="1"/>
  <c r="M42" i="97" s="1"/>
  <c r="K43" i="97"/>
  <c r="L43" i="97" s="1"/>
  <c r="M43" i="97" s="1"/>
  <c r="K44" i="97"/>
  <c r="L44" i="97" s="1"/>
  <c r="M44" i="97"/>
  <c r="K45" i="97"/>
  <c r="L45" i="97" s="1"/>
  <c r="M45" i="97"/>
  <c r="K46" i="97"/>
  <c r="L46" i="97" s="1"/>
  <c r="M46" i="97" s="1"/>
  <c r="K47" i="97"/>
  <c r="L47" i="97" s="1"/>
  <c r="M47" i="97" s="1"/>
  <c r="K48" i="97"/>
  <c r="L48" i="97" s="1"/>
  <c r="M48" i="97"/>
  <c r="K49" i="97"/>
  <c r="L49" i="97" s="1"/>
  <c r="M49" i="97"/>
  <c r="K50" i="97"/>
  <c r="L50" i="97" s="1"/>
  <c r="M50" i="97" s="1"/>
  <c r="K51" i="97"/>
  <c r="L51" i="97" s="1"/>
  <c r="M51" i="97" s="1"/>
  <c r="K52" i="97"/>
  <c r="L52" i="97" s="1"/>
  <c r="M52" i="97"/>
  <c r="K53" i="97"/>
  <c r="L53" i="97" s="1"/>
  <c r="M53" i="97"/>
  <c r="K54" i="97"/>
  <c r="L54" i="97" s="1"/>
  <c r="M54" i="97" s="1"/>
  <c r="K55" i="97"/>
  <c r="L55" i="97" s="1"/>
  <c r="M55" i="97" s="1"/>
  <c r="K56" i="97"/>
  <c r="L56" i="97" s="1"/>
  <c r="M56" i="97"/>
  <c r="K57" i="97"/>
  <c r="L57" i="97" s="1"/>
  <c r="M57" i="97"/>
  <c r="K58" i="97"/>
  <c r="L58" i="97" s="1"/>
  <c r="M58" i="97" s="1"/>
  <c r="K59" i="97"/>
  <c r="L59" i="97" s="1"/>
  <c r="M59" i="97" s="1"/>
  <c r="K60" i="97"/>
  <c r="L60" i="97" s="1"/>
  <c r="M60" i="97"/>
  <c r="K61" i="97"/>
  <c r="L61" i="97" s="1"/>
  <c r="M61" i="97"/>
  <c r="K62" i="97"/>
  <c r="L62" i="97" s="1"/>
  <c r="M62" i="97" s="1"/>
  <c r="K63" i="97"/>
  <c r="L63" i="97" s="1"/>
  <c r="M63" i="97" s="1"/>
  <c r="K64" i="97"/>
  <c r="L64" i="97" s="1"/>
  <c r="M64" i="97"/>
  <c r="K65" i="97"/>
  <c r="L65" i="97" s="1"/>
  <c r="M65" i="97"/>
  <c r="K66" i="97"/>
  <c r="L66" i="97" s="1"/>
  <c r="M66" i="97" s="1"/>
  <c r="K67" i="97"/>
  <c r="L67" i="97" s="1"/>
  <c r="M67" i="97" s="1"/>
  <c r="K68" i="97"/>
  <c r="L68" i="97" s="1"/>
  <c r="M68" i="97"/>
  <c r="K69" i="97"/>
  <c r="L69" i="97" s="1"/>
  <c r="M69" i="97"/>
  <c r="K70" i="97"/>
  <c r="L70" i="97" s="1"/>
  <c r="M70" i="97" s="1"/>
  <c r="K71" i="97"/>
  <c r="L71" i="97" s="1"/>
  <c r="M71" i="97" s="1"/>
  <c r="K72" i="97"/>
  <c r="L72" i="97" s="1"/>
  <c r="M72" i="97"/>
  <c r="K73" i="97"/>
  <c r="L73" i="97" s="1"/>
  <c r="M73" i="97"/>
  <c r="K74" i="97"/>
  <c r="L74" i="97" s="1"/>
  <c r="M74" i="97" s="1"/>
  <c r="K75" i="97"/>
  <c r="L75" i="97" s="1"/>
  <c r="M75" i="97" s="1"/>
  <c r="K76" i="97"/>
  <c r="L76" i="97" s="1"/>
  <c r="M76" i="97"/>
  <c r="K77" i="97"/>
  <c r="L77" i="97" s="1"/>
  <c r="M77" i="97"/>
  <c r="K78" i="97"/>
  <c r="L78" i="97" s="1"/>
  <c r="M78" i="97" s="1"/>
  <c r="K79" i="97"/>
  <c r="L79" i="97" s="1"/>
  <c r="M79" i="97" s="1"/>
  <c r="K80" i="97"/>
  <c r="L80" i="97" s="1"/>
  <c r="M80" i="97"/>
  <c r="K81" i="97"/>
  <c r="L81" i="97" s="1"/>
  <c r="M81" i="97"/>
  <c r="K82" i="97"/>
  <c r="L82" i="97" s="1"/>
  <c r="M82" i="97" s="1"/>
  <c r="K83" i="97"/>
  <c r="L83" i="97" s="1"/>
  <c r="M83" i="97" s="1"/>
  <c r="K84" i="97"/>
  <c r="L84" i="97" s="1"/>
  <c r="M84" i="97"/>
  <c r="K85" i="97"/>
  <c r="L85" i="97" s="1"/>
  <c r="M85" i="97"/>
  <c r="K86" i="97"/>
  <c r="L86" i="97" s="1"/>
  <c r="M86" i="97" s="1"/>
  <c r="K87" i="97"/>
  <c r="L87" i="97" s="1"/>
  <c r="M87" i="97" s="1"/>
  <c r="K88" i="97"/>
  <c r="L88" i="97"/>
  <c r="M88" i="97" s="1"/>
  <c r="K89" i="97"/>
  <c r="L89" i="97"/>
  <c r="M89" i="97" s="1"/>
  <c r="K90" i="97"/>
  <c r="L90" i="97"/>
  <c r="M90" i="97" s="1"/>
  <c r="K91" i="97"/>
  <c r="L91" i="97"/>
  <c r="M91" i="97" s="1"/>
  <c r="K92" i="97"/>
  <c r="L92" i="97"/>
  <c r="M92" i="97" s="1"/>
  <c r="K93" i="97"/>
  <c r="L93" i="97"/>
  <c r="M93" i="97" s="1"/>
  <c r="K94" i="97"/>
  <c r="L94" i="97"/>
  <c r="M94" i="97" s="1"/>
  <c r="K95" i="97"/>
  <c r="L95" i="97"/>
  <c r="M95" i="97" s="1"/>
  <c r="K96" i="97"/>
  <c r="L96" i="97"/>
  <c r="M96" i="97" s="1"/>
  <c r="K97" i="97"/>
  <c r="L97" i="97"/>
  <c r="M97" i="97" s="1"/>
  <c r="K98" i="97"/>
  <c r="L98" i="97"/>
  <c r="M98" i="97" s="1"/>
  <c r="K99" i="97"/>
  <c r="L99" i="97"/>
  <c r="M99" i="97" s="1"/>
  <c r="K100" i="97"/>
  <c r="L100" i="97"/>
  <c r="M100" i="97" s="1"/>
  <c r="K101" i="97"/>
  <c r="L101" i="97"/>
  <c r="M101" i="97" s="1"/>
  <c r="K102" i="97"/>
  <c r="L102" i="97"/>
  <c r="M102" i="97" s="1"/>
  <c r="K103" i="97"/>
  <c r="L103" i="97"/>
  <c r="M103" i="97" s="1"/>
  <c r="K104" i="97"/>
  <c r="L104" i="97"/>
  <c r="M104" i="97" s="1"/>
  <c r="K105" i="97"/>
  <c r="L105" i="97"/>
  <c r="M105" i="97" s="1"/>
  <c r="K106" i="97"/>
  <c r="L106" i="97"/>
  <c r="M106" i="97" s="1"/>
  <c r="K107" i="97"/>
  <c r="L107" i="97"/>
  <c r="M107" i="97" s="1"/>
  <c r="K108" i="97"/>
  <c r="L108" i="97"/>
  <c r="M108" i="97" s="1"/>
  <c r="K109" i="97"/>
  <c r="L109" i="97"/>
  <c r="M109" i="97" s="1"/>
  <c r="K110" i="97"/>
  <c r="L110" i="97"/>
  <c r="M110" i="97" s="1"/>
  <c r="K111" i="97"/>
  <c r="L111" i="97"/>
  <c r="M111" i="97" s="1"/>
  <c r="K112" i="97"/>
  <c r="L112" i="97"/>
  <c r="M112" i="97" s="1"/>
  <c r="K113" i="97"/>
  <c r="L113" i="97"/>
  <c r="M113" i="97" s="1"/>
  <c r="K114" i="97"/>
  <c r="L114" i="97"/>
  <c r="M114" i="97" s="1"/>
  <c r="K115" i="97"/>
  <c r="L115" i="97"/>
  <c r="M115" i="97" s="1"/>
  <c r="K116" i="97"/>
  <c r="L116" i="97"/>
  <c r="M116" i="97" s="1"/>
  <c r="K117" i="97"/>
  <c r="L117" i="97"/>
  <c r="M117" i="97" s="1"/>
  <c r="K118" i="97"/>
  <c r="L118" i="97"/>
  <c r="M118" i="97" s="1"/>
  <c r="K119" i="97"/>
  <c r="L119" i="97"/>
  <c r="M119" i="97" s="1"/>
  <c r="K120" i="97"/>
  <c r="L120" i="97" s="1"/>
  <c r="M120" i="97" s="1"/>
  <c r="K121" i="97"/>
  <c r="L121" i="97" s="1"/>
  <c r="M121" i="97" s="1"/>
  <c r="K122" i="97"/>
  <c r="L122" i="97"/>
  <c r="M122" i="97" s="1"/>
  <c r="K123" i="97"/>
  <c r="L123" i="97"/>
  <c r="M123" i="97" s="1"/>
  <c r="K124" i="97"/>
  <c r="L124" i="97" s="1"/>
  <c r="M124" i="97" s="1"/>
  <c r="K125" i="97"/>
  <c r="L125" i="97" s="1"/>
  <c r="M125" i="97" s="1"/>
  <c r="K126" i="97"/>
  <c r="L126" i="97"/>
  <c r="M126" i="97" s="1"/>
  <c r="K127" i="97"/>
  <c r="L127" i="97"/>
  <c r="M127" i="97" s="1"/>
  <c r="K128" i="97"/>
  <c r="L128" i="97" s="1"/>
  <c r="M128" i="97" s="1"/>
  <c r="K129" i="97"/>
  <c r="L129" i="97" s="1"/>
  <c r="M129" i="97" s="1"/>
  <c r="K130" i="97"/>
  <c r="L130" i="97"/>
  <c r="M130" i="97" s="1"/>
  <c r="K131" i="97"/>
  <c r="L131" i="97"/>
  <c r="M131" i="97" s="1"/>
  <c r="K132" i="97"/>
  <c r="L132" i="97" s="1"/>
  <c r="M132" i="97" s="1"/>
  <c r="K133" i="97"/>
  <c r="L133" i="97" s="1"/>
  <c r="M133" i="97" s="1"/>
  <c r="K134" i="97"/>
  <c r="L134" i="97"/>
  <c r="M134" i="97" s="1"/>
  <c r="K135" i="97"/>
  <c r="L135" i="97"/>
  <c r="M135" i="97" s="1"/>
  <c r="K136" i="97"/>
  <c r="L136" i="97" s="1"/>
  <c r="M136" i="97" s="1"/>
  <c r="K137" i="97"/>
  <c r="L137" i="97" s="1"/>
  <c r="M137" i="97" s="1"/>
  <c r="K138" i="97"/>
  <c r="L138" i="97"/>
  <c r="M138" i="97" s="1"/>
  <c r="K139" i="97"/>
  <c r="L139" i="97"/>
  <c r="M139" i="97" s="1"/>
  <c r="K140" i="97"/>
  <c r="L140" i="97" s="1"/>
  <c r="M140" i="97" s="1"/>
  <c r="K141" i="97"/>
  <c r="L141" i="97" s="1"/>
  <c r="M141" i="97" s="1"/>
  <c r="K142" i="97"/>
  <c r="L142" i="97"/>
  <c r="M142" i="97" s="1"/>
  <c r="K143" i="97"/>
  <c r="L143" i="97"/>
  <c r="M143" i="97" s="1"/>
  <c r="K144" i="97"/>
  <c r="L144" i="97" s="1"/>
  <c r="M144" i="97" s="1"/>
  <c r="K145" i="97"/>
  <c r="L145" i="97" s="1"/>
  <c r="M145" i="97" s="1"/>
  <c r="K146" i="97"/>
  <c r="L146" i="97"/>
  <c r="M146" i="97" s="1"/>
  <c r="K147" i="97"/>
  <c r="L147" i="97"/>
  <c r="M147" i="97" s="1"/>
  <c r="K148" i="97"/>
  <c r="L148" i="97" s="1"/>
  <c r="M148" i="97" s="1"/>
  <c r="K149" i="97"/>
  <c r="L149" i="97" s="1"/>
  <c r="M149" i="97" s="1"/>
  <c r="K150" i="97"/>
  <c r="L150" i="97"/>
  <c r="M150" i="97" s="1"/>
  <c r="K151" i="97"/>
  <c r="L151" i="97"/>
  <c r="M151" i="97" s="1"/>
  <c r="K152" i="97"/>
  <c r="L152" i="97" s="1"/>
  <c r="M152" i="97" s="1"/>
  <c r="K153" i="97"/>
  <c r="L153" i="97" s="1"/>
  <c r="M153" i="97" s="1"/>
  <c r="K154" i="97"/>
  <c r="L154" i="97"/>
  <c r="M154" i="97" s="1"/>
  <c r="K155" i="97"/>
  <c r="L155" i="97"/>
  <c r="M155" i="97" s="1"/>
  <c r="K156" i="97"/>
  <c r="L156" i="97" s="1"/>
  <c r="M156" i="97" s="1"/>
  <c r="K157" i="97"/>
  <c r="L157" i="97" s="1"/>
  <c r="M157" i="97" s="1"/>
  <c r="K158" i="97"/>
  <c r="L158" i="97"/>
  <c r="M158" i="97" s="1"/>
  <c r="K159" i="97"/>
  <c r="L159" i="97"/>
  <c r="M159" i="97" s="1"/>
  <c r="K160" i="97"/>
  <c r="L160" i="97" s="1"/>
  <c r="M160" i="97" s="1"/>
  <c r="K161" i="97"/>
  <c r="L161" i="97" s="1"/>
  <c r="M161" i="97" s="1"/>
  <c r="K162" i="97"/>
  <c r="L162" i="97" s="1"/>
  <c r="M162" i="97" s="1"/>
  <c r="K163" i="97"/>
  <c r="L163" i="97" s="1"/>
  <c r="M163" i="97" s="1"/>
  <c r="K164" i="97"/>
  <c r="L164" i="97" s="1"/>
  <c r="M164" i="97" s="1"/>
  <c r="K165" i="97"/>
  <c r="L165" i="97" s="1"/>
  <c r="M165" i="97" s="1"/>
  <c r="K166" i="97"/>
  <c r="L166" i="97" s="1"/>
  <c r="M166" i="97" s="1"/>
  <c r="K167" i="97"/>
  <c r="L167" i="97" s="1"/>
  <c r="M167" i="97" s="1"/>
  <c r="K168" i="97"/>
  <c r="L168" i="97" s="1"/>
  <c r="M168" i="97" s="1"/>
  <c r="K169" i="97"/>
  <c r="L169" i="97" s="1"/>
  <c r="M169" i="97" s="1"/>
  <c r="K170" i="97"/>
  <c r="L170" i="97" s="1"/>
  <c r="M170" i="97" s="1"/>
  <c r="K171" i="97"/>
  <c r="L171" i="97" s="1"/>
  <c r="M171" i="97" s="1"/>
  <c r="K172" i="97"/>
  <c r="L172" i="97" s="1"/>
  <c r="M172" i="97" s="1"/>
  <c r="K173" i="97"/>
  <c r="L173" i="97" s="1"/>
  <c r="M173" i="97" s="1"/>
  <c r="K174" i="97"/>
  <c r="L174" i="97" s="1"/>
  <c r="M174" i="97" s="1"/>
  <c r="K175" i="97"/>
  <c r="L175" i="97" s="1"/>
  <c r="M175" i="97" s="1"/>
  <c r="K176" i="97"/>
  <c r="L176" i="97" s="1"/>
  <c r="M176" i="97" s="1"/>
  <c r="K177" i="97"/>
  <c r="L177" i="97" s="1"/>
  <c r="M177" i="97" s="1"/>
  <c r="K178" i="97"/>
  <c r="L178" i="97" s="1"/>
  <c r="M178" i="97" s="1"/>
  <c r="K179" i="97"/>
  <c r="L179" i="97" s="1"/>
  <c r="M179" i="97" s="1"/>
  <c r="K180" i="97"/>
  <c r="L180" i="97" s="1"/>
  <c r="M180" i="97" s="1"/>
  <c r="K181" i="97"/>
  <c r="L181" i="97" s="1"/>
  <c r="M181" i="97" s="1"/>
  <c r="K182" i="97"/>
  <c r="L182" i="97" s="1"/>
  <c r="M182" i="97" s="1"/>
  <c r="K183" i="97"/>
  <c r="L183" i="97" s="1"/>
  <c r="M183" i="97" s="1"/>
  <c r="K184" i="97"/>
  <c r="L184" i="97" s="1"/>
  <c r="M184" i="97" s="1"/>
  <c r="K185" i="97"/>
  <c r="L185" i="97" s="1"/>
  <c r="M185" i="97" s="1"/>
  <c r="K186" i="97"/>
  <c r="L186" i="97" s="1"/>
  <c r="M186" i="97" s="1"/>
  <c r="K187" i="97"/>
  <c r="L187" i="97" s="1"/>
  <c r="M187" i="97" s="1"/>
  <c r="K188" i="97"/>
  <c r="L188" i="97" s="1"/>
  <c r="M188" i="97" s="1"/>
  <c r="K189" i="97"/>
  <c r="L189" i="97" s="1"/>
  <c r="M189" i="97" s="1"/>
  <c r="K190" i="97"/>
  <c r="L190" i="97" s="1"/>
  <c r="M190" i="97" s="1"/>
  <c r="K191" i="97"/>
  <c r="L191" i="97" s="1"/>
  <c r="M191" i="97" s="1"/>
  <c r="K192" i="97"/>
  <c r="L192" i="97" s="1"/>
  <c r="M192" i="97" s="1"/>
  <c r="K193" i="97"/>
  <c r="L193" i="97" s="1"/>
  <c r="M193" i="97" s="1"/>
  <c r="K194" i="97"/>
  <c r="L194" i="97" s="1"/>
  <c r="M194" i="97" s="1"/>
  <c r="K195" i="97"/>
  <c r="L195" i="97" s="1"/>
  <c r="M195" i="97" s="1"/>
  <c r="K196" i="97"/>
  <c r="L196" i="97" s="1"/>
  <c r="M196" i="97" s="1"/>
  <c r="K197" i="97"/>
  <c r="L197" i="97" s="1"/>
  <c r="M197" i="97" s="1"/>
  <c r="K198" i="97"/>
  <c r="L198" i="97" s="1"/>
  <c r="M198" i="97" s="1"/>
  <c r="K199" i="97"/>
  <c r="L199" i="97" s="1"/>
  <c r="M199" i="97" s="1"/>
  <c r="K200" i="97"/>
  <c r="L200" i="97" s="1"/>
  <c r="M200" i="97" s="1"/>
  <c r="K201" i="97"/>
  <c r="L201" i="97" s="1"/>
  <c r="M201" i="97" s="1"/>
  <c r="K202" i="97"/>
  <c r="L202" i="97" s="1"/>
  <c r="M202" i="97" s="1"/>
  <c r="K203" i="97"/>
  <c r="L203" i="97" s="1"/>
  <c r="M203" i="97" s="1"/>
  <c r="K204" i="97"/>
  <c r="L204" i="97" s="1"/>
  <c r="M204" i="97" s="1"/>
  <c r="K205" i="97"/>
  <c r="L205" i="97" s="1"/>
  <c r="M205" i="97" s="1"/>
  <c r="K206" i="97"/>
  <c r="L206" i="97" s="1"/>
  <c r="M206" i="97" s="1"/>
  <c r="K207" i="97"/>
  <c r="L207" i="97" s="1"/>
  <c r="M207" i="97" s="1"/>
  <c r="K208" i="97"/>
  <c r="L208" i="97" s="1"/>
  <c r="M208" i="97" s="1"/>
  <c r="K209" i="97"/>
  <c r="L209" i="97" s="1"/>
  <c r="M209" i="97" s="1"/>
  <c r="K210" i="97"/>
  <c r="L210" i="97" s="1"/>
  <c r="M210" i="97" s="1"/>
  <c r="K211" i="97"/>
  <c r="L211" i="97" s="1"/>
  <c r="M211" i="97" s="1"/>
  <c r="K212" i="97"/>
  <c r="L212" i="97" s="1"/>
  <c r="M212" i="97" s="1"/>
  <c r="K213" i="97"/>
  <c r="L213" i="97" s="1"/>
  <c r="M213" i="97" s="1"/>
  <c r="K214" i="97"/>
  <c r="L214" i="97" s="1"/>
  <c r="M214" i="97" s="1"/>
  <c r="K215" i="97"/>
  <c r="L215" i="97" s="1"/>
  <c r="M215" i="97" s="1"/>
  <c r="K216" i="97"/>
  <c r="L216" i="97" s="1"/>
  <c r="M216" i="97" s="1"/>
  <c r="K217" i="97"/>
  <c r="L217" i="97" s="1"/>
  <c r="M217" i="97" s="1"/>
  <c r="K218" i="97"/>
  <c r="L218" i="97" s="1"/>
  <c r="M218" i="97" s="1"/>
  <c r="K219" i="97"/>
  <c r="L219" i="97" s="1"/>
  <c r="M219" i="97" s="1"/>
  <c r="K220" i="97"/>
  <c r="L220" i="97" s="1"/>
  <c r="M220" i="97" s="1"/>
  <c r="K221" i="97"/>
  <c r="L221" i="97" s="1"/>
  <c r="M221" i="97" s="1"/>
  <c r="K222" i="97"/>
  <c r="L222" i="97" s="1"/>
  <c r="M222" i="97" s="1"/>
  <c r="K223" i="97"/>
  <c r="L223" i="97" s="1"/>
  <c r="M223" i="97" s="1"/>
  <c r="K224" i="97"/>
  <c r="L224" i="97" s="1"/>
  <c r="M224" i="97" s="1"/>
  <c r="K225" i="97"/>
  <c r="L225" i="97" s="1"/>
  <c r="M225" i="97" s="1"/>
  <c r="K226" i="97"/>
  <c r="L226" i="97" s="1"/>
  <c r="M226" i="97" s="1"/>
  <c r="K227" i="97"/>
  <c r="L227" i="97" s="1"/>
  <c r="M227" i="97" s="1"/>
  <c r="K228" i="97"/>
  <c r="L228" i="97" s="1"/>
  <c r="M228" i="97" s="1"/>
  <c r="K229" i="97"/>
  <c r="L229" i="97" s="1"/>
  <c r="M229" i="97" s="1"/>
  <c r="K230" i="97"/>
  <c r="L230" i="97" s="1"/>
  <c r="M230" i="97" s="1"/>
  <c r="K231" i="97"/>
  <c r="L231" i="97" s="1"/>
  <c r="M231" i="97" s="1"/>
  <c r="K232" i="97"/>
  <c r="L232" i="97" s="1"/>
  <c r="M232" i="97" s="1"/>
  <c r="K233" i="97"/>
  <c r="L233" i="97" s="1"/>
  <c r="M233" i="97" s="1"/>
  <c r="K234" i="97"/>
  <c r="L234" i="97" s="1"/>
  <c r="M234" i="97" s="1"/>
  <c r="K235" i="97"/>
  <c r="L235" i="97" s="1"/>
  <c r="M235" i="97" s="1"/>
  <c r="K236" i="97"/>
  <c r="L236" i="97" s="1"/>
  <c r="M236" i="97" s="1"/>
  <c r="K2" i="97"/>
  <c r="L2" i="97" s="1"/>
  <c r="M2" i="97" s="1"/>
  <c r="B11" i="94"/>
  <c r="B10" i="94"/>
  <c r="H45" i="80"/>
  <c r="H38" i="80"/>
  <c r="E229" i="96"/>
  <c r="F229" i="96"/>
  <c r="G229" i="96"/>
  <c r="N237" i="97" l="1"/>
  <c r="J14" i="94"/>
  <c r="H3" i="96" l="1"/>
  <c r="I3" i="96" s="1"/>
  <c r="H4" i="96"/>
  <c r="I4" i="96" s="1"/>
  <c r="H5" i="96"/>
  <c r="I5" i="96" s="1"/>
  <c r="H6" i="96"/>
  <c r="I6" i="96" s="1"/>
  <c r="H7" i="96"/>
  <c r="I7" i="96" s="1"/>
  <c r="H8" i="96"/>
  <c r="I8" i="96" s="1"/>
  <c r="H9" i="96"/>
  <c r="I9" i="96" s="1"/>
  <c r="H10" i="96"/>
  <c r="I10" i="96" s="1"/>
  <c r="H11" i="96"/>
  <c r="I11" i="96" s="1"/>
  <c r="H12" i="96"/>
  <c r="I12" i="96" s="1"/>
  <c r="H13" i="96"/>
  <c r="I13" i="96" s="1"/>
  <c r="H14" i="96"/>
  <c r="I14" i="96" s="1"/>
  <c r="H15" i="96"/>
  <c r="I15" i="96" s="1"/>
  <c r="H16" i="96"/>
  <c r="I16" i="96" s="1"/>
  <c r="H17" i="96"/>
  <c r="I17" i="96" s="1"/>
  <c r="H18" i="96"/>
  <c r="I18" i="96" s="1"/>
  <c r="H19" i="96"/>
  <c r="I19" i="96" s="1"/>
  <c r="H20" i="96"/>
  <c r="I20" i="96" s="1"/>
  <c r="H21" i="96"/>
  <c r="I21" i="96" s="1"/>
  <c r="H22" i="96"/>
  <c r="I22" i="96" s="1"/>
  <c r="H23" i="96"/>
  <c r="I23" i="96" s="1"/>
  <c r="H24" i="96"/>
  <c r="I24" i="96" s="1"/>
  <c r="H25" i="96"/>
  <c r="I25" i="96" s="1"/>
  <c r="H26" i="96"/>
  <c r="I26" i="96" s="1"/>
  <c r="H27" i="96"/>
  <c r="I27" i="96" s="1"/>
  <c r="H28" i="96"/>
  <c r="I28" i="96" s="1"/>
  <c r="H29" i="96"/>
  <c r="I29" i="96" s="1"/>
  <c r="H30" i="96"/>
  <c r="I30" i="96" s="1"/>
  <c r="H31" i="96"/>
  <c r="I31" i="96" s="1"/>
  <c r="H32" i="96"/>
  <c r="I32" i="96" s="1"/>
  <c r="H33" i="96"/>
  <c r="I33" i="96" s="1"/>
  <c r="H34" i="96"/>
  <c r="I34" i="96" s="1"/>
  <c r="H35" i="96"/>
  <c r="I35" i="96" s="1"/>
  <c r="H36" i="96"/>
  <c r="I36" i="96" s="1"/>
  <c r="H37" i="96"/>
  <c r="I37" i="96" s="1"/>
  <c r="H38" i="96"/>
  <c r="I38" i="96" s="1"/>
  <c r="H39" i="96"/>
  <c r="I39" i="96" s="1"/>
  <c r="H40" i="96"/>
  <c r="I40" i="96" s="1"/>
  <c r="H41" i="96"/>
  <c r="I41" i="96" s="1"/>
  <c r="H42" i="96"/>
  <c r="I42" i="96" s="1"/>
  <c r="H43" i="96"/>
  <c r="I43" i="96" s="1"/>
  <c r="H44" i="96"/>
  <c r="I44" i="96" s="1"/>
  <c r="H45" i="96"/>
  <c r="I45" i="96" s="1"/>
  <c r="H46" i="96"/>
  <c r="I46" i="96" s="1"/>
  <c r="H47" i="96"/>
  <c r="I47" i="96" s="1"/>
  <c r="H48" i="96"/>
  <c r="I48" i="96" s="1"/>
  <c r="H49" i="96"/>
  <c r="I49" i="96" s="1"/>
  <c r="H50" i="96"/>
  <c r="I50" i="96" s="1"/>
  <c r="H51" i="96"/>
  <c r="I51" i="96" s="1"/>
  <c r="H52" i="96"/>
  <c r="I52" i="96" s="1"/>
  <c r="H53" i="96"/>
  <c r="I53" i="96" s="1"/>
  <c r="H54" i="96"/>
  <c r="I54" i="96" s="1"/>
  <c r="H55" i="96"/>
  <c r="I55" i="96" s="1"/>
  <c r="H56" i="96"/>
  <c r="I56" i="96" s="1"/>
  <c r="H57" i="96"/>
  <c r="I57" i="96" s="1"/>
  <c r="H58" i="96"/>
  <c r="I58" i="96" s="1"/>
  <c r="H59" i="96"/>
  <c r="I59" i="96" s="1"/>
  <c r="H60" i="96"/>
  <c r="I60" i="96" s="1"/>
  <c r="H61" i="96"/>
  <c r="I61" i="96" s="1"/>
  <c r="H62" i="96"/>
  <c r="I62" i="96" s="1"/>
  <c r="H63" i="96"/>
  <c r="I63" i="96" s="1"/>
  <c r="H64" i="96"/>
  <c r="I64" i="96" s="1"/>
  <c r="H65" i="96"/>
  <c r="I65" i="96" s="1"/>
  <c r="H66" i="96"/>
  <c r="I66" i="96" s="1"/>
  <c r="H67" i="96"/>
  <c r="I67" i="96" s="1"/>
  <c r="H68" i="96"/>
  <c r="I68" i="96" s="1"/>
  <c r="H69" i="96"/>
  <c r="I69" i="96" s="1"/>
  <c r="H70" i="96"/>
  <c r="I70" i="96" s="1"/>
  <c r="H71" i="96"/>
  <c r="I71" i="96" s="1"/>
  <c r="H72" i="96"/>
  <c r="I72" i="96" s="1"/>
  <c r="H73" i="96"/>
  <c r="I73" i="96" s="1"/>
  <c r="H74" i="96"/>
  <c r="I74" i="96" s="1"/>
  <c r="H75" i="96"/>
  <c r="I75" i="96" s="1"/>
  <c r="H76" i="96"/>
  <c r="I76" i="96" s="1"/>
  <c r="H77" i="96"/>
  <c r="I77" i="96" s="1"/>
  <c r="H78" i="96"/>
  <c r="I78" i="96" s="1"/>
  <c r="H79" i="96"/>
  <c r="I79" i="96" s="1"/>
  <c r="H80" i="96"/>
  <c r="I80" i="96" s="1"/>
  <c r="H81" i="96"/>
  <c r="I81" i="96" s="1"/>
  <c r="H82" i="96"/>
  <c r="I82" i="96" s="1"/>
  <c r="H83" i="96"/>
  <c r="I83" i="96" s="1"/>
  <c r="H84" i="96"/>
  <c r="I84" i="96" s="1"/>
  <c r="H85" i="96"/>
  <c r="I85" i="96" s="1"/>
  <c r="H86" i="96"/>
  <c r="I86" i="96" s="1"/>
  <c r="H87" i="96"/>
  <c r="I87" i="96" s="1"/>
  <c r="H88" i="96"/>
  <c r="I88" i="96" s="1"/>
  <c r="H89" i="96"/>
  <c r="I89" i="96" s="1"/>
  <c r="H90" i="96"/>
  <c r="I90" i="96" s="1"/>
  <c r="H91" i="96"/>
  <c r="I91" i="96" s="1"/>
  <c r="H92" i="96"/>
  <c r="I92" i="96" s="1"/>
  <c r="H93" i="96"/>
  <c r="I93" i="96" s="1"/>
  <c r="H94" i="96"/>
  <c r="I94" i="96" s="1"/>
  <c r="H95" i="96"/>
  <c r="I95" i="96" s="1"/>
  <c r="H96" i="96"/>
  <c r="I96" i="96" s="1"/>
  <c r="H97" i="96"/>
  <c r="I97" i="96" s="1"/>
  <c r="H98" i="96"/>
  <c r="I98" i="96" s="1"/>
  <c r="H99" i="96"/>
  <c r="I99" i="96" s="1"/>
  <c r="H100" i="96"/>
  <c r="I100" i="96" s="1"/>
  <c r="H101" i="96"/>
  <c r="I101" i="96" s="1"/>
  <c r="H102" i="96"/>
  <c r="I102" i="96" s="1"/>
  <c r="H103" i="96"/>
  <c r="I103" i="96" s="1"/>
  <c r="H104" i="96"/>
  <c r="I104" i="96" s="1"/>
  <c r="H105" i="96"/>
  <c r="I105" i="96" s="1"/>
  <c r="H106" i="96"/>
  <c r="I106" i="96" s="1"/>
  <c r="H107" i="96"/>
  <c r="I107" i="96" s="1"/>
  <c r="H108" i="96"/>
  <c r="I108" i="96" s="1"/>
  <c r="H109" i="96"/>
  <c r="I109" i="96" s="1"/>
  <c r="H110" i="96"/>
  <c r="I110" i="96" s="1"/>
  <c r="H111" i="96"/>
  <c r="I111" i="96" s="1"/>
  <c r="H112" i="96"/>
  <c r="I112" i="96" s="1"/>
  <c r="H113" i="96"/>
  <c r="I113" i="96" s="1"/>
  <c r="H114" i="96"/>
  <c r="I114" i="96" s="1"/>
  <c r="H115" i="96"/>
  <c r="I115" i="96" s="1"/>
  <c r="H116" i="96"/>
  <c r="I116" i="96" s="1"/>
  <c r="H117" i="96"/>
  <c r="I117" i="96" s="1"/>
  <c r="H118" i="96"/>
  <c r="I118" i="96" s="1"/>
  <c r="H119" i="96"/>
  <c r="I119" i="96" s="1"/>
  <c r="H120" i="96"/>
  <c r="I120" i="96" s="1"/>
  <c r="H121" i="96"/>
  <c r="I121" i="96" s="1"/>
  <c r="H122" i="96"/>
  <c r="I122" i="96" s="1"/>
  <c r="H123" i="96"/>
  <c r="I123" i="96" s="1"/>
  <c r="H124" i="96"/>
  <c r="I124" i="96" s="1"/>
  <c r="H125" i="96"/>
  <c r="I125" i="96" s="1"/>
  <c r="H126" i="96"/>
  <c r="I126" i="96" s="1"/>
  <c r="H127" i="96"/>
  <c r="I127" i="96" s="1"/>
  <c r="H128" i="96"/>
  <c r="I128" i="96" s="1"/>
  <c r="H129" i="96"/>
  <c r="I129" i="96" s="1"/>
  <c r="H130" i="96"/>
  <c r="I130" i="96" s="1"/>
  <c r="H131" i="96"/>
  <c r="I131" i="96" s="1"/>
  <c r="H132" i="96"/>
  <c r="I132" i="96" s="1"/>
  <c r="H133" i="96"/>
  <c r="I133" i="96" s="1"/>
  <c r="H134" i="96"/>
  <c r="I134" i="96" s="1"/>
  <c r="H135" i="96"/>
  <c r="I135" i="96" s="1"/>
  <c r="H136" i="96"/>
  <c r="I136" i="96" s="1"/>
  <c r="H137" i="96"/>
  <c r="I137" i="96" s="1"/>
  <c r="H138" i="96"/>
  <c r="I138" i="96" s="1"/>
  <c r="H139" i="96"/>
  <c r="I139" i="96" s="1"/>
  <c r="H140" i="96"/>
  <c r="I140" i="96" s="1"/>
  <c r="H141" i="96"/>
  <c r="I141" i="96" s="1"/>
  <c r="H142" i="96"/>
  <c r="I142" i="96" s="1"/>
  <c r="H143" i="96"/>
  <c r="I143" i="96" s="1"/>
  <c r="H144" i="96"/>
  <c r="I144" i="96" s="1"/>
  <c r="H145" i="96"/>
  <c r="I145" i="96" s="1"/>
  <c r="H146" i="96"/>
  <c r="I146" i="96" s="1"/>
  <c r="H147" i="96"/>
  <c r="I147" i="96" s="1"/>
  <c r="H148" i="96"/>
  <c r="I148" i="96" s="1"/>
  <c r="H149" i="96"/>
  <c r="I149" i="96" s="1"/>
  <c r="H150" i="96"/>
  <c r="I150" i="96" s="1"/>
  <c r="H151" i="96"/>
  <c r="I151" i="96" s="1"/>
  <c r="H152" i="96"/>
  <c r="I152" i="96" s="1"/>
  <c r="H153" i="96"/>
  <c r="I153" i="96" s="1"/>
  <c r="H154" i="96"/>
  <c r="I154" i="96" s="1"/>
  <c r="H155" i="96"/>
  <c r="I155" i="96" s="1"/>
  <c r="H156" i="96"/>
  <c r="I156" i="96" s="1"/>
  <c r="H157" i="96"/>
  <c r="I157" i="96" s="1"/>
  <c r="H158" i="96"/>
  <c r="I158" i="96" s="1"/>
  <c r="H159" i="96"/>
  <c r="I159" i="96" s="1"/>
  <c r="H160" i="96"/>
  <c r="I160" i="96" s="1"/>
  <c r="H161" i="96"/>
  <c r="I161" i="96" s="1"/>
  <c r="H162" i="96"/>
  <c r="I162" i="96" s="1"/>
  <c r="H163" i="96"/>
  <c r="I163" i="96" s="1"/>
  <c r="H164" i="96"/>
  <c r="I164" i="96" s="1"/>
  <c r="H165" i="96"/>
  <c r="I165" i="96" s="1"/>
  <c r="H166" i="96"/>
  <c r="I166" i="96" s="1"/>
  <c r="H167" i="96"/>
  <c r="I167" i="96" s="1"/>
  <c r="H168" i="96"/>
  <c r="I168" i="96" s="1"/>
  <c r="H169" i="96"/>
  <c r="I169" i="96" s="1"/>
  <c r="H170" i="96"/>
  <c r="I170" i="96" s="1"/>
  <c r="H171" i="96"/>
  <c r="I171" i="96" s="1"/>
  <c r="H172" i="96"/>
  <c r="I172" i="96" s="1"/>
  <c r="H173" i="96"/>
  <c r="I173" i="96" s="1"/>
  <c r="H174" i="96"/>
  <c r="I174" i="96" s="1"/>
  <c r="H175" i="96"/>
  <c r="I175" i="96" s="1"/>
  <c r="H176" i="96"/>
  <c r="I176" i="96" s="1"/>
  <c r="H177" i="96"/>
  <c r="I177" i="96" s="1"/>
  <c r="H178" i="96"/>
  <c r="I178" i="96" s="1"/>
  <c r="H179" i="96"/>
  <c r="I179" i="96" s="1"/>
  <c r="H180" i="96"/>
  <c r="I180" i="96" s="1"/>
  <c r="H181" i="96"/>
  <c r="I181" i="96" s="1"/>
  <c r="H182" i="96"/>
  <c r="I182" i="96" s="1"/>
  <c r="H183" i="96"/>
  <c r="I183" i="96" s="1"/>
  <c r="H184" i="96"/>
  <c r="I184" i="96" s="1"/>
  <c r="H185" i="96"/>
  <c r="I185" i="96" s="1"/>
  <c r="H186" i="96"/>
  <c r="I186" i="96" s="1"/>
  <c r="H187" i="96"/>
  <c r="I187" i="96" s="1"/>
  <c r="H188" i="96"/>
  <c r="I188" i="96" s="1"/>
  <c r="H189" i="96"/>
  <c r="I189" i="96" s="1"/>
  <c r="H190" i="96"/>
  <c r="I190" i="96" s="1"/>
  <c r="H191" i="96"/>
  <c r="I191" i="96" s="1"/>
  <c r="H192" i="96"/>
  <c r="I192" i="96" s="1"/>
  <c r="H193" i="96"/>
  <c r="I193" i="96" s="1"/>
  <c r="H194" i="96"/>
  <c r="I194" i="96" s="1"/>
  <c r="H195" i="96"/>
  <c r="I195" i="96" s="1"/>
  <c r="H196" i="96"/>
  <c r="I196" i="96" s="1"/>
  <c r="H197" i="96"/>
  <c r="I197" i="96" s="1"/>
  <c r="H198" i="96"/>
  <c r="I198" i="96" s="1"/>
  <c r="H199" i="96"/>
  <c r="I199" i="96" s="1"/>
  <c r="H200" i="96"/>
  <c r="I200" i="96" s="1"/>
  <c r="H201" i="96"/>
  <c r="I201" i="96" s="1"/>
  <c r="H202" i="96"/>
  <c r="I202" i="96" s="1"/>
  <c r="H203" i="96"/>
  <c r="I203" i="96" s="1"/>
  <c r="H204" i="96"/>
  <c r="I204" i="96" s="1"/>
  <c r="H205" i="96"/>
  <c r="I205" i="96" s="1"/>
  <c r="H206" i="96"/>
  <c r="I206" i="96" s="1"/>
  <c r="H207" i="96"/>
  <c r="I207" i="96" s="1"/>
  <c r="H208" i="96"/>
  <c r="I208" i="96" s="1"/>
  <c r="H209" i="96"/>
  <c r="I209" i="96" s="1"/>
  <c r="H210" i="96"/>
  <c r="I210" i="96" s="1"/>
  <c r="H211" i="96"/>
  <c r="I211" i="96" s="1"/>
  <c r="H212" i="96"/>
  <c r="I212" i="96" s="1"/>
  <c r="H213" i="96"/>
  <c r="I213" i="96" s="1"/>
  <c r="H214" i="96"/>
  <c r="I214" i="96" s="1"/>
  <c r="H215" i="96"/>
  <c r="I215" i="96" s="1"/>
  <c r="H216" i="96"/>
  <c r="I216" i="96" s="1"/>
  <c r="H217" i="96"/>
  <c r="I217" i="96" s="1"/>
  <c r="H218" i="96"/>
  <c r="I218" i="96" s="1"/>
  <c r="H219" i="96"/>
  <c r="I219" i="96" s="1"/>
  <c r="H220" i="96"/>
  <c r="I220" i="96" s="1"/>
  <c r="H221" i="96"/>
  <c r="I221" i="96" s="1"/>
  <c r="H222" i="96"/>
  <c r="I222" i="96" s="1"/>
  <c r="H223" i="96"/>
  <c r="I223" i="96" s="1"/>
  <c r="H224" i="96"/>
  <c r="I224" i="96" s="1"/>
  <c r="H225" i="96"/>
  <c r="I225" i="96" s="1"/>
  <c r="H226" i="96"/>
  <c r="I226" i="96" s="1"/>
  <c r="H227" i="96"/>
  <c r="I227" i="96" s="1"/>
  <c r="H228" i="96"/>
  <c r="I228" i="96" s="1"/>
  <c r="H2" i="96"/>
  <c r="I2" i="96" s="1"/>
  <c r="G33" i="80"/>
  <c r="G34" i="80"/>
  <c r="G35" i="80"/>
  <c r="G36" i="80"/>
  <c r="G37" i="80"/>
  <c r="G39" i="80"/>
  <c r="G40" i="80"/>
  <c r="G41" i="80"/>
  <c r="G42" i="80"/>
  <c r="G43" i="80"/>
  <c r="G44" i="80"/>
  <c r="G32" i="80"/>
  <c r="C4" i="94"/>
  <c r="F4" i="94" s="1"/>
  <c r="C5" i="94"/>
  <c r="F5" i="94" s="1"/>
  <c r="C6" i="94"/>
  <c r="F6" i="94" s="1"/>
  <c r="C7" i="94"/>
  <c r="F7" i="94" s="1"/>
  <c r="C8" i="94"/>
  <c r="F8" i="94" s="1"/>
  <c r="C9" i="94"/>
  <c r="F9" i="94" s="1"/>
  <c r="F15" i="94" s="1"/>
  <c r="C10" i="94"/>
  <c r="F10" i="94" s="1"/>
  <c r="C11" i="94"/>
  <c r="F11" i="94" s="1"/>
  <c r="C12" i="94"/>
  <c r="F12" i="94" s="1"/>
  <c r="C13" i="94"/>
  <c r="F13" i="94" s="1"/>
  <c r="C3" i="94"/>
  <c r="F3" i="94" s="1"/>
  <c r="J3" i="96"/>
  <c r="J4" i="96" s="1"/>
  <c r="J5" i="96" s="1"/>
  <c r="J6" i="96" s="1"/>
  <c r="J7" i="96" s="1"/>
  <c r="J8" i="96" s="1"/>
  <c r="J9" i="96" s="1"/>
  <c r="J3" i="97"/>
  <c r="J4" i="97" s="1"/>
  <c r="J5" i="97" s="1"/>
  <c r="J6" i="97" s="1"/>
  <c r="J7" i="97" s="1"/>
  <c r="J8" i="97" s="1"/>
  <c r="J9" i="97" s="1"/>
  <c r="J10" i="97" s="1"/>
  <c r="H152" i="97"/>
  <c r="I152" i="97" s="1"/>
  <c r="H153" i="97"/>
  <c r="H154" i="97"/>
  <c r="H155" i="97"/>
  <c r="I155" i="97" s="1"/>
  <c r="H156" i="97"/>
  <c r="I156" i="97" s="1"/>
  <c r="H157" i="97"/>
  <c r="H191" i="97"/>
  <c r="H192" i="97"/>
  <c r="I192" i="97" s="1"/>
  <c r="H193" i="97"/>
  <c r="H194" i="97"/>
  <c r="H195" i="97"/>
  <c r="H196" i="97"/>
  <c r="I196" i="97" s="1"/>
  <c r="H190" i="97"/>
  <c r="H151" i="97"/>
  <c r="H236" i="97"/>
  <c r="I236" i="97" s="1"/>
  <c r="H235" i="97"/>
  <c r="I235" i="97" s="1"/>
  <c r="H234" i="97"/>
  <c r="I234" i="97" s="1"/>
  <c r="H233" i="97"/>
  <c r="I233" i="97" s="1"/>
  <c r="H232" i="97"/>
  <c r="I232" i="97" s="1"/>
  <c r="H231" i="97"/>
  <c r="I231" i="97" s="1"/>
  <c r="H230" i="97"/>
  <c r="I230" i="97" s="1"/>
  <c r="H229" i="97"/>
  <c r="I229" i="97" s="1"/>
  <c r="H228" i="97"/>
  <c r="I228" i="97" s="1"/>
  <c r="H227" i="97"/>
  <c r="I227" i="97" s="1"/>
  <c r="H226" i="97"/>
  <c r="I226" i="97" s="1"/>
  <c r="H225" i="97"/>
  <c r="H224" i="97"/>
  <c r="I224" i="97" s="1"/>
  <c r="H223" i="97"/>
  <c r="H222" i="97"/>
  <c r="I222" i="97" s="1"/>
  <c r="H221" i="97"/>
  <c r="H220" i="97"/>
  <c r="I220" i="97" s="1"/>
  <c r="H219" i="97"/>
  <c r="H218" i="97"/>
  <c r="I218" i="97" s="1"/>
  <c r="H217" i="97"/>
  <c r="H216" i="97"/>
  <c r="I216" i="97" s="1"/>
  <c r="H215" i="97"/>
  <c r="H214" i="97"/>
  <c r="H213" i="97"/>
  <c r="H212" i="97"/>
  <c r="I212" i="97" s="1"/>
  <c r="H211" i="97"/>
  <c r="H210" i="97"/>
  <c r="H209" i="97"/>
  <c r="H208" i="97"/>
  <c r="I208" i="97" s="1"/>
  <c r="H207" i="97"/>
  <c r="H206" i="97"/>
  <c r="H205" i="97"/>
  <c r="H204" i="97"/>
  <c r="I204" i="97" s="1"/>
  <c r="H203" i="97"/>
  <c r="H202" i="97"/>
  <c r="H201" i="97"/>
  <c r="H200" i="97"/>
  <c r="I200" i="97" s="1"/>
  <c r="H199" i="97"/>
  <c r="H198" i="97"/>
  <c r="H197" i="97"/>
  <c r="H189" i="97"/>
  <c r="H188" i="97"/>
  <c r="I188" i="97" s="1"/>
  <c r="H187" i="97"/>
  <c r="H186" i="97"/>
  <c r="H185" i="97"/>
  <c r="H184" i="97"/>
  <c r="I184" i="97" s="1"/>
  <c r="H183" i="97"/>
  <c r="H182" i="97"/>
  <c r="H181" i="97"/>
  <c r="H180" i="97"/>
  <c r="I180" i="97" s="1"/>
  <c r="H179" i="97"/>
  <c r="H178" i="97"/>
  <c r="H177" i="97"/>
  <c r="H176" i="97"/>
  <c r="I176" i="97" s="1"/>
  <c r="H175" i="97"/>
  <c r="H174" i="97"/>
  <c r="H173" i="97"/>
  <c r="H172" i="97"/>
  <c r="I172" i="97" s="1"/>
  <c r="H171" i="97"/>
  <c r="H170" i="97"/>
  <c r="H169" i="97"/>
  <c r="H168" i="97"/>
  <c r="I168" i="97" s="1"/>
  <c r="H167" i="97"/>
  <c r="H166" i="97"/>
  <c r="H165" i="97"/>
  <c r="H164" i="97"/>
  <c r="I164" i="97" s="1"/>
  <c r="H163" i="97"/>
  <c r="H162" i="97"/>
  <c r="H161" i="97"/>
  <c r="H160" i="97"/>
  <c r="I160" i="97" s="1"/>
  <c r="H159" i="97"/>
  <c r="H158" i="97"/>
  <c r="H3" i="97"/>
  <c r="H4" i="97"/>
  <c r="H5" i="97"/>
  <c r="I5" i="97" s="1"/>
  <c r="H6" i="97"/>
  <c r="H7" i="97"/>
  <c r="H8" i="97"/>
  <c r="H9" i="97"/>
  <c r="I9" i="97" s="1"/>
  <c r="H10" i="97"/>
  <c r="I10" i="97" s="1"/>
  <c r="H11" i="97"/>
  <c r="I11" i="97" s="1"/>
  <c r="H12" i="97"/>
  <c r="H13" i="97"/>
  <c r="H14" i="97"/>
  <c r="I14" i="97" s="1"/>
  <c r="H15" i="97"/>
  <c r="H16" i="97"/>
  <c r="H17" i="97"/>
  <c r="H18" i="97"/>
  <c r="I18" i="97" s="1"/>
  <c r="H19" i="97"/>
  <c r="I19" i="97" s="1"/>
  <c r="H20" i="97"/>
  <c r="I20" i="97" s="1"/>
  <c r="H21" i="97"/>
  <c r="I21" i="97" s="1"/>
  <c r="H22" i="97"/>
  <c r="I22" i="97" s="1"/>
  <c r="H23" i="97"/>
  <c r="I23" i="97" s="1"/>
  <c r="H24" i="97"/>
  <c r="I24" i="97" s="1"/>
  <c r="H25" i="97"/>
  <c r="I25" i="97" s="1"/>
  <c r="H26" i="97"/>
  <c r="I26" i="97" s="1"/>
  <c r="H27" i="97"/>
  <c r="I27" i="97" s="1"/>
  <c r="H28" i="97"/>
  <c r="I28" i="97" s="1"/>
  <c r="H29" i="97"/>
  <c r="I29" i="97" s="1"/>
  <c r="H30" i="97"/>
  <c r="I30" i="97" s="1"/>
  <c r="H31" i="97"/>
  <c r="I31" i="97" s="1"/>
  <c r="H32" i="97"/>
  <c r="I32" i="97" s="1"/>
  <c r="H33" i="97"/>
  <c r="I33" i="97" s="1"/>
  <c r="H34" i="97"/>
  <c r="H35" i="97"/>
  <c r="I35" i="97" s="1"/>
  <c r="H36" i="97"/>
  <c r="H37" i="97"/>
  <c r="H38" i="97"/>
  <c r="I38" i="97" s="1"/>
  <c r="H39" i="97"/>
  <c r="I39" i="97" s="1"/>
  <c r="H40" i="97"/>
  <c r="H41" i="97"/>
  <c r="H42" i="97"/>
  <c r="I42" i="97" s="1"/>
  <c r="H43" i="97"/>
  <c r="I43" i="97" s="1"/>
  <c r="H44" i="97"/>
  <c r="H45" i="97"/>
  <c r="H46" i="97"/>
  <c r="I46" i="97" s="1"/>
  <c r="H47" i="97"/>
  <c r="H48" i="97"/>
  <c r="H49" i="97"/>
  <c r="H50" i="97"/>
  <c r="I50" i="97" s="1"/>
  <c r="H51" i="97"/>
  <c r="I51" i="97" s="1"/>
  <c r="H52" i="97"/>
  <c r="I52" i="97" s="1"/>
  <c r="H53" i="97"/>
  <c r="I53" i="97" s="1"/>
  <c r="H54" i="97"/>
  <c r="I54" i="97" s="1"/>
  <c r="H55" i="97"/>
  <c r="I55" i="97" s="1"/>
  <c r="H56" i="97"/>
  <c r="I56" i="97" s="1"/>
  <c r="H57" i="97"/>
  <c r="I57" i="97" s="1"/>
  <c r="H58" i="97"/>
  <c r="I58" i="97" s="1"/>
  <c r="H59" i="97"/>
  <c r="I59" i="97" s="1"/>
  <c r="H60" i="97"/>
  <c r="I60" i="97" s="1"/>
  <c r="H61" i="97"/>
  <c r="I61" i="97" s="1"/>
  <c r="H62" i="97"/>
  <c r="I62" i="97" s="1"/>
  <c r="H63" i="97"/>
  <c r="I63" i="97" s="1"/>
  <c r="H64" i="97"/>
  <c r="I64" i="97" s="1"/>
  <c r="H65" i="97"/>
  <c r="I65" i="97" s="1"/>
  <c r="H66" i="97"/>
  <c r="I66" i="97" s="1"/>
  <c r="H67" i="97"/>
  <c r="I67" i="97" s="1"/>
  <c r="H68" i="97"/>
  <c r="I68" i="97" s="1"/>
  <c r="H69" i="97"/>
  <c r="I69" i="97" s="1"/>
  <c r="H70" i="97"/>
  <c r="I70" i="97" s="1"/>
  <c r="H71" i="97"/>
  <c r="I71" i="97" s="1"/>
  <c r="H72" i="97"/>
  <c r="I72" i="97" s="1"/>
  <c r="H73" i="97"/>
  <c r="H74" i="97"/>
  <c r="H75" i="97"/>
  <c r="H76" i="97"/>
  <c r="H77" i="97"/>
  <c r="I77" i="97" s="1"/>
  <c r="H78" i="97"/>
  <c r="I78" i="97" s="1"/>
  <c r="H79" i="97"/>
  <c r="H80" i="97"/>
  <c r="H81" i="97"/>
  <c r="H82" i="97"/>
  <c r="H83" i="97"/>
  <c r="I83" i="97" s="1"/>
  <c r="H84" i="97"/>
  <c r="I84" i="97" s="1"/>
  <c r="H85" i="97"/>
  <c r="I85" i="97" s="1"/>
  <c r="H86" i="97"/>
  <c r="I86" i="97" s="1"/>
  <c r="H87" i="97"/>
  <c r="H88" i="97"/>
  <c r="H89" i="97"/>
  <c r="I89" i="97" s="1"/>
  <c r="H90" i="97"/>
  <c r="I90" i="97" s="1"/>
  <c r="H91" i="97"/>
  <c r="I91" i="97" s="1"/>
  <c r="H92" i="97"/>
  <c r="I92" i="97" s="1"/>
  <c r="H93" i="97"/>
  <c r="I93" i="97" s="1"/>
  <c r="H94" i="97"/>
  <c r="I94" i="97" s="1"/>
  <c r="H95" i="97"/>
  <c r="I95" i="97" s="1"/>
  <c r="H96" i="97"/>
  <c r="I96" i="97" s="1"/>
  <c r="H97" i="97"/>
  <c r="I97" i="97" s="1"/>
  <c r="H98" i="97"/>
  <c r="I98" i="97" s="1"/>
  <c r="H99" i="97"/>
  <c r="I99" i="97" s="1"/>
  <c r="H100" i="97"/>
  <c r="I100" i="97" s="1"/>
  <c r="H101" i="97"/>
  <c r="I101" i="97" s="1"/>
  <c r="H102" i="97"/>
  <c r="I102" i="97" s="1"/>
  <c r="H103" i="97"/>
  <c r="I103" i="97" s="1"/>
  <c r="H104" i="97"/>
  <c r="I104" i="97" s="1"/>
  <c r="H105" i="97"/>
  <c r="I105" i="97" s="1"/>
  <c r="H106" i="97"/>
  <c r="I106" i="97" s="1"/>
  <c r="H107" i="97"/>
  <c r="I107" i="97" s="1"/>
  <c r="H108" i="97"/>
  <c r="I108" i="97" s="1"/>
  <c r="H109" i="97"/>
  <c r="I109" i="97" s="1"/>
  <c r="H110" i="97"/>
  <c r="I110" i="97" s="1"/>
  <c r="H111" i="97"/>
  <c r="I111" i="97" s="1"/>
  <c r="H112" i="97"/>
  <c r="H113" i="97"/>
  <c r="H114" i="97"/>
  <c r="I114" i="97" s="1"/>
  <c r="H115" i="97"/>
  <c r="H116" i="97"/>
  <c r="I116" i="97" s="1"/>
  <c r="H117" i="97"/>
  <c r="H118" i="97"/>
  <c r="H119" i="97"/>
  <c r="H120" i="97"/>
  <c r="I120" i="97" s="1"/>
  <c r="H121" i="97"/>
  <c r="H122" i="97"/>
  <c r="H123" i="97"/>
  <c r="H124" i="97"/>
  <c r="H125" i="97"/>
  <c r="H126" i="97"/>
  <c r="H127" i="97"/>
  <c r="H128" i="97"/>
  <c r="I128" i="97" s="1"/>
  <c r="H129" i="97"/>
  <c r="I129" i="97" s="1"/>
  <c r="H130" i="97"/>
  <c r="I130" i="97" s="1"/>
  <c r="H131" i="97"/>
  <c r="I131" i="97" s="1"/>
  <c r="H132" i="97"/>
  <c r="I132" i="97" s="1"/>
  <c r="H133" i="97"/>
  <c r="I133" i="97" s="1"/>
  <c r="H134" i="97"/>
  <c r="I134" i="97" s="1"/>
  <c r="H135" i="97"/>
  <c r="I135" i="97" s="1"/>
  <c r="H136" i="97"/>
  <c r="I136" i="97" s="1"/>
  <c r="H137" i="97"/>
  <c r="I137" i="97" s="1"/>
  <c r="H138" i="97"/>
  <c r="I138" i="97" s="1"/>
  <c r="H139" i="97"/>
  <c r="I139" i="97" s="1"/>
  <c r="H140" i="97"/>
  <c r="I140" i="97" s="1"/>
  <c r="H141" i="97"/>
  <c r="I141" i="97" s="1"/>
  <c r="H142" i="97"/>
  <c r="I142" i="97" s="1"/>
  <c r="H143" i="97"/>
  <c r="I143" i="97" s="1"/>
  <c r="H144" i="97"/>
  <c r="I144" i="97" s="1"/>
  <c r="H145" i="97"/>
  <c r="I145" i="97" s="1"/>
  <c r="H146" i="97"/>
  <c r="I146" i="97" s="1"/>
  <c r="H147" i="97"/>
  <c r="I147" i="97" s="1"/>
  <c r="H148" i="97"/>
  <c r="I148" i="97" s="1"/>
  <c r="H149" i="97"/>
  <c r="I149" i="97" s="1"/>
  <c r="H150" i="97"/>
  <c r="I150" i="97" s="1"/>
  <c r="H2" i="97"/>
  <c r="H229" i="96" l="1"/>
  <c r="I229" i="96"/>
  <c r="I199" i="97"/>
  <c r="I207" i="97"/>
  <c r="I215" i="97"/>
  <c r="I165" i="97"/>
  <c r="I173" i="97"/>
  <c r="I177" i="97"/>
  <c r="I185" i="97"/>
  <c r="I189" i="97"/>
  <c r="I195" i="97"/>
  <c r="I158" i="97"/>
  <c r="I162" i="97"/>
  <c r="I166" i="97"/>
  <c r="I170" i="97"/>
  <c r="I174" i="97"/>
  <c r="I178" i="97"/>
  <c r="I182" i="97"/>
  <c r="I186" i="97"/>
  <c r="I197" i="97"/>
  <c r="I201" i="97"/>
  <c r="I205" i="97"/>
  <c r="I209" i="97"/>
  <c r="I213" i="97"/>
  <c r="I217" i="97"/>
  <c r="I221" i="97"/>
  <c r="I225" i="97"/>
  <c r="I151" i="97"/>
  <c r="I194" i="97"/>
  <c r="I157" i="97"/>
  <c r="I154" i="97"/>
  <c r="I203" i="97"/>
  <c r="I211" i="97"/>
  <c r="I219" i="97"/>
  <c r="I223" i="97"/>
  <c r="I161" i="97"/>
  <c r="I169" i="97"/>
  <c r="I181" i="97"/>
  <c r="I191" i="97"/>
  <c r="I159" i="97"/>
  <c r="I163" i="97"/>
  <c r="I167" i="97"/>
  <c r="I171" i="97"/>
  <c r="I175" i="97"/>
  <c r="I179" i="97"/>
  <c r="I183" i="97"/>
  <c r="I187" i="97"/>
  <c r="I198" i="97"/>
  <c r="I202" i="97"/>
  <c r="I206" i="97"/>
  <c r="I210" i="97"/>
  <c r="I214" i="97"/>
  <c r="I190" i="97"/>
  <c r="I193" i="97"/>
  <c r="I153" i="97"/>
  <c r="D3" i="79"/>
  <c r="I2" i="97"/>
  <c r="I122" i="97"/>
  <c r="I49" i="97"/>
  <c r="I45" i="97"/>
  <c r="I41" i="97"/>
  <c r="I37" i="97"/>
  <c r="I17" i="97"/>
  <c r="I13" i="97"/>
  <c r="I125" i="97"/>
  <c r="I121" i="97"/>
  <c r="I117" i="97"/>
  <c r="I113" i="97"/>
  <c r="I81" i="97"/>
  <c r="I73" i="97"/>
  <c r="I7" i="97"/>
  <c r="I6" i="97"/>
  <c r="I126" i="97"/>
  <c r="I74" i="97"/>
  <c r="I48" i="97"/>
  <c r="I44" i="97"/>
  <c r="I40" i="97"/>
  <c r="I36" i="97"/>
  <c r="I16" i="97"/>
  <c r="I12" i="97"/>
  <c r="I8" i="97"/>
  <c r="I4" i="97"/>
  <c r="I124" i="97"/>
  <c r="I112" i="97"/>
  <c r="I88" i="97"/>
  <c r="I80" i="97"/>
  <c r="I76" i="97"/>
  <c r="I3" i="97"/>
  <c r="I34" i="97"/>
  <c r="I118" i="97"/>
  <c r="I82" i="97"/>
  <c r="I127" i="97"/>
  <c r="I123" i="97"/>
  <c r="I119" i="97"/>
  <c r="I115" i="97"/>
  <c r="I87" i="97"/>
  <c r="I79" i="97"/>
  <c r="I75" i="97"/>
  <c r="I47" i="97"/>
  <c r="I15" i="97"/>
  <c r="J11" i="97"/>
  <c r="J12" i="97" s="1"/>
  <c r="J13" i="97" s="1"/>
  <c r="J14" i="97" s="1"/>
  <c r="J15" i="97" s="1"/>
  <c r="J16" i="97" s="1"/>
  <c r="J17" i="97" s="1"/>
  <c r="J18" i="97" s="1"/>
  <c r="J19" i="97" s="1"/>
  <c r="K3" i="96"/>
  <c r="L3" i="96" s="1"/>
  <c r="M3" i="96" s="1"/>
  <c r="K4" i="96"/>
  <c r="K5" i="96"/>
  <c r="L5" i="96" s="1"/>
  <c r="M5" i="96" s="1"/>
  <c r="K6" i="96"/>
  <c r="L6" i="96" s="1"/>
  <c r="M6" i="96" s="1"/>
  <c r="K7" i="96"/>
  <c r="L7" i="96" s="1"/>
  <c r="M7" i="96" s="1"/>
  <c r="K8" i="96"/>
  <c r="L8" i="96" s="1"/>
  <c r="M8" i="96" s="1"/>
  <c r="K9" i="96"/>
  <c r="L9" i="96" s="1"/>
  <c r="M9" i="96" s="1"/>
  <c r="K2" i="96"/>
  <c r="D2" i="79"/>
  <c r="E2" i="79"/>
  <c r="J10" i="96"/>
  <c r="E10" i="94"/>
  <c r="E9" i="94"/>
  <c r="E11" i="94"/>
  <c r="E12" i="94"/>
  <c r="E13" i="94"/>
  <c r="I9" i="94"/>
  <c r="J9" i="94" s="1"/>
  <c r="I10" i="94"/>
  <c r="J10" i="94" s="1"/>
  <c r="I11" i="94"/>
  <c r="J11" i="94" s="1"/>
  <c r="I12" i="94"/>
  <c r="I13" i="94"/>
  <c r="J13" i="94" s="1"/>
  <c r="L4" i="96" l="1"/>
  <c r="M4" i="96" s="1"/>
  <c r="P4" i="96"/>
  <c r="N229" i="96"/>
  <c r="H2" i="79" s="1"/>
  <c r="K13" i="94"/>
  <c r="J12" i="94"/>
  <c r="K12" i="94"/>
  <c r="K11" i="94"/>
  <c r="K10" i="94"/>
  <c r="K9" i="94"/>
  <c r="L2" i="96"/>
  <c r="J20" i="97"/>
  <c r="H3" i="79"/>
  <c r="E3" i="79"/>
  <c r="J11" i="96"/>
  <c r="K10" i="96"/>
  <c r="L10" i="96" s="1"/>
  <c r="M10" i="96" s="1"/>
  <c r="J21" i="97"/>
  <c r="E8" i="94"/>
  <c r="I4" i="94"/>
  <c r="I5" i="94"/>
  <c r="I6" i="94"/>
  <c r="I7" i="94"/>
  <c r="I8" i="94"/>
  <c r="K8" i="94" s="1"/>
  <c r="I3" i="94"/>
  <c r="E4" i="94"/>
  <c r="E5" i="94"/>
  <c r="E6" i="94"/>
  <c r="E7" i="94"/>
  <c r="E3" i="94"/>
  <c r="C4" i="79"/>
  <c r="J4" i="94" l="1"/>
  <c r="K4" i="94"/>
  <c r="J3" i="94"/>
  <c r="K3" i="94"/>
  <c r="J7" i="94"/>
  <c r="K7" i="94"/>
  <c r="J6" i="94"/>
  <c r="K6" i="94"/>
  <c r="J5" i="94"/>
  <c r="K5" i="94"/>
  <c r="M2" i="96"/>
  <c r="J12" i="96"/>
  <c r="K11" i="96"/>
  <c r="L11" i="96" s="1"/>
  <c r="M11" i="96" s="1"/>
  <c r="J22" i="97"/>
  <c r="J8" i="94"/>
  <c r="K15" i="94" l="1"/>
  <c r="J13" i="96"/>
  <c r="K12" i="96"/>
  <c r="J23" i="97"/>
  <c r="D4" i="79"/>
  <c r="J36" i="93"/>
  <c r="D38" i="93"/>
  <c r="D39" i="93"/>
  <c r="D40" i="93"/>
  <c r="D41" i="93"/>
  <c r="D42" i="93"/>
  <c r="D43" i="93"/>
  <c r="D44" i="93"/>
  <c r="D37" i="93"/>
  <c r="D36" i="93"/>
  <c r="L12" i="96" l="1"/>
  <c r="J14" i="96"/>
  <c r="K13" i="96"/>
  <c r="L13" i="96" s="1"/>
  <c r="M13" i="96" s="1"/>
  <c r="J24" i="97"/>
  <c r="H4" i="79"/>
  <c r="E4" i="79"/>
  <c r="M12" i="96" l="1"/>
  <c r="J15" i="96"/>
  <c r="K14" i="96"/>
  <c r="L14" i="96" s="1"/>
  <c r="M14" i="96" s="1"/>
  <c r="J25" i="97"/>
  <c r="J16" i="96" l="1"/>
  <c r="K15" i="96"/>
  <c r="L15" i="96" s="1"/>
  <c r="M15" i="96" s="1"/>
  <c r="J26" i="97"/>
  <c r="J17" i="96" l="1"/>
  <c r="K16" i="96"/>
  <c r="L16" i="96" s="1"/>
  <c r="M16" i="96" s="1"/>
  <c r="J27" i="97"/>
  <c r="J2" i="79"/>
  <c r="J18" i="96" l="1"/>
  <c r="K17" i="96"/>
  <c r="L17" i="96" s="1"/>
  <c r="M17" i="96" s="1"/>
  <c r="J28" i="97"/>
  <c r="J19" i="96" l="1"/>
  <c r="K18" i="96"/>
  <c r="L18" i="96" s="1"/>
  <c r="M18" i="96" s="1"/>
  <c r="J29" i="97"/>
  <c r="J20" i="96" l="1"/>
  <c r="K19" i="96"/>
  <c r="L19" i="96" s="1"/>
  <c r="M19" i="96" s="1"/>
  <c r="J30" i="97"/>
  <c r="J21" i="96" l="1"/>
  <c r="K20" i="96"/>
  <c r="L20" i="96" s="1"/>
  <c r="M20" i="96" s="1"/>
  <c r="J31" i="97"/>
  <c r="J22" i="96" l="1"/>
  <c r="K21" i="96"/>
  <c r="L21" i="96" s="1"/>
  <c r="M21" i="96" s="1"/>
  <c r="J32" i="97"/>
  <c r="J23" i="96" l="1"/>
  <c r="K22" i="96"/>
  <c r="L22" i="96" s="1"/>
  <c r="M22" i="96" s="1"/>
  <c r="J33" i="97"/>
  <c r="J24" i="96" l="1"/>
  <c r="K23" i="96"/>
  <c r="L23" i="96" s="1"/>
  <c r="M23" i="96" s="1"/>
  <c r="J34" i="97"/>
  <c r="J25" i="96" l="1"/>
  <c r="K24" i="96"/>
  <c r="L24" i="96" s="1"/>
  <c r="M24" i="96" s="1"/>
  <c r="J35" i="97"/>
  <c r="J26" i="96" l="1"/>
  <c r="K25" i="96"/>
  <c r="L25" i="96" s="1"/>
  <c r="M25" i="96" s="1"/>
  <c r="J36" i="97"/>
  <c r="J27" i="96" l="1"/>
  <c r="K26" i="96"/>
  <c r="L26" i="96" s="1"/>
  <c r="M26" i="96" s="1"/>
  <c r="J37" i="97"/>
  <c r="J28" i="96" l="1"/>
  <c r="K27" i="96"/>
  <c r="L27" i="96" s="1"/>
  <c r="M27" i="96" s="1"/>
  <c r="J38" i="97"/>
  <c r="J29" i="96" l="1"/>
  <c r="K28" i="96"/>
  <c r="L28" i="96" s="1"/>
  <c r="M28" i="96" s="1"/>
  <c r="J39" i="97"/>
  <c r="J30" i="96" l="1"/>
  <c r="K29" i="96"/>
  <c r="L29" i="96" s="1"/>
  <c r="M29" i="96" s="1"/>
  <c r="J40" i="97"/>
  <c r="J31" i="96" l="1"/>
  <c r="K30" i="96"/>
  <c r="L30" i="96" s="1"/>
  <c r="M30" i="96" s="1"/>
  <c r="J41" i="97"/>
  <c r="J32" i="96" l="1"/>
  <c r="K31" i="96"/>
  <c r="L31" i="96" s="1"/>
  <c r="M31" i="96" s="1"/>
  <c r="J42" i="97"/>
  <c r="J33" i="96" l="1"/>
  <c r="K32" i="96"/>
  <c r="L32" i="96" s="1"/>
  <c r="M32" i="96" s="1"/>
  <c r="J43" i="97"/>
  <c r="J34" i="96" l="1"/>
  <c r="K33" i="96"/>
  <c r="L33" i="96" s="1"/>
  <c r="M33" i="96" s="1"/>
  <c r="J44" i="97"/>
  <c r="J35" i="96" l="1"/>
  <c r="K34" i="96"/>
  <c r="L34" i="96" s="1"/>
  <c r="M34" i="96" s="1"/>
  <c r="J45" i="97"/>
  <c r="J36" i="96" l="1"/>
  <c r="K35" i="96"/>
  <c r="L35" i="96" s="1"/>
  <c r="M35" i="96" s="1"/>
  <c r="J46" i="97"/>
  <c r="J37" i="96" l="1"/>
  <c r="K36" i="96"/>
  <c r="L36" i="96" s="1"/>
  <c r="M36" i="96" s="1"/>
  <c r="J47" i="97"/>
  <c r="J38" i="96" l="1"/>
  <c r="K37" i="96"/>
  <c r="L37" i="96" s="1"/>
  <c r="M37" i="96" s="1"/>
  <c r="J48" i="97"/>
  <c r="J39" i="96" l="1"/>
  <c r="K38" i="96"/>
  <c r="L38" i="96" s="1"/>
  <c r="M38" i="96" s="1"/>
  <c r="J49" i="97"/>
  <c r="J40" i="96" l="1"/>
  <c r="K39" i="96"/>
  <c r="L39" i="96" s="1"/>
  <c r="M39" i="96" s="1"/>
  <c r="J50" i="97"/>
  <c r="J41" i="96" l="1"/>
  <c r="K40" i="96"/>
  <c r="L40" i="96" s="1"/>
  <c r="M40" i="96" s="1"/>
  <c r="J51" i="97"/>
  <c r="J42" i="96" l="1"/>
  <c r="K41" i="96"/>
  <c r="L41" i="96" s="1"/>
  <c r="M41" i="96" s="1"/>
  <c r="J52" i="97"/>
  <c r="J43" i="96" l="1"/>
  <c r="K42" i="96"/>
  <c r="L42" i="96" s="1"/>
  <c r="M42" i="96" s="1"/>
  <c r="J53" i="97"/>
  <c r="J44" i="96" l="1"/>
  <c r="K43" i="96"/>
  <c r="L43" i="96" s="1"/>
  <c r="M43" i="96" s="1"/>
  <c r="J54" i="97"/>
  <c r="J45" i="96" l="1"/>
  <c r="K44" i="96"/>
  <c r="L44" i="96" s="1"/>
  <c r="M44" i="96" s="1"/>
  <c r="J55" i="97"/>
  <c r="J46" i="96" l="1"/>
  <c r="K45" i="96"/>
  <c r="L45" i="96" s="1"/>
  <c r="M45" i="96" s="1"/>
  <c r="J56" i="97"/>
  <c r="J47" i="96" l="1"/>
  <c r="K46" i="96"/>
  <c r="L46" i="96" s="1"/>
  <c r="M46" i="96" s="1"/>
  <c r="J57" i="97"/>
  <c r="J48" i="96" l="1"/>
  <c r="K47" i="96"/>
  <c r="L47" i="96" s="1"/>
  <c r="M47" i="96" s="1"/>
  <c r="J58" i="97"/>
  <c r="J49" i="96" l="1"/>
  <c r="K48" i="96"/>
  <c r="L48" i="96" s="1"/>
  <c r="M48" i="96" s="1"/>
  <c r="J59" i="97"/>
  <c r="J50" i="96" l="1"/>
  <c r="K49" i="96"/>
  <c r="L49" i="96" s="1"/>
  <c r="M49" i="96" s="1"/>
  <c r="J60" i="97"/>
  <c r="J51" i="96" l="1"/>
  <c r="K50" i="96"/>
  <c r="L50" i="96" s="1"/>
  <c r="M50" i="96" s="1"/>
  <c r="J61" i="97"/>
  <c r="J52" i="96" l="1"/>
  <c r="K51" i="96"/>
  <c r="L51" i="96" s="1"/>
  <c r="M51" i="96" s="1"/>
  <c r="J62" i="97"/>
  <c r="J53" i="96" l="1"/>
  <c r="K52" i="96"/>
  <c r="L52" i="96" s="1"/>
  <c r="M52" i="96" s="1"/>
  <c r="J63" i="97"/>
  <c r="J54" i="96" l="1"/>
  <c r="K53" i="96"/>
  <c r="L53" i="96" s="1"/>
  <c r="M53" i="96" s="1"/>
  <c r="J64" i="97"/>
  <c r="J55" i="96" l="1"/>
  <c r="K54" i="96"/>
  <c r="L54" i="96" s="1"/>
  <c r="M54" i="96" s="1"/>
  <c r="J65" i="97"/>
  <c r="J56" i="96" l="1"/>
  <c r="K55" i="96"/>
  <c r="L55" i="96" s="1"/>
  <c r="M55" i="96" s="1"/>
  <c r="J66" i="97"/>
  <c r="J57" i="96" l="1"/>
  <c r="K56" i="96"/>
  <c r="L56" i="96" s="1"/>
  <c r="M56" i="96" s="1"/>
  <c r="J67" i="97"/>
  <c r="J58" i="96" l="1"/>
  <c r="K57" i="96"/>
  <c r="L57" i="96" s="1"/>
  <c r="M57" i="96" s="1"/>
  <c r="J68" i="97"/>
  <c r="J59" i="96" l="1"/>
  <c r="K58" i="96"/>
  <c r="L58" i="96" s="1"/>
  <c r="M58" i="96" s="1"/>
  <c r="J69" i="97"/>
  <c r="J60" i="96" l="1"/>
  <c r="K59" i="96"/>
  <c r="L59" i="96" s="1"/>
  <c r="M59" i="96" s="1"/>
  <c r="J70" i="97"/>
  <c r="J61" i="96" l="1"/>
  <c r="K60" i="96"/>
  <c r="L60" i="96" s="1"/>
  <c r="M60" i="96" s="1"/>
  <c r="J71" i="97"/>
  <c r="J62" i="96" l="1"/>
  <c r="K61" i="96"/>
  <c r="L61" i="96" s="1"/>
  <c r="M61" i="96" s="1"/>
  <c r="J72" i="97"/>
  <c r="J63" i="96" l="1"/>
  <c r="K62" i="96"/>
  <c r="L62" i="96" s="1"/>
  <c r="M62" i="96" s="1"/>
  <c r="J73" i="97"/>
  <c r="J64" i="96" l="1"/>
  <c r="K63" i="96"/>
  <c r="L63" i="96" s="1"/>
  <c r="M63" i="96" s="1"/>
  <c r="J74" i="97"/>
  <c r="J65" i="96" l="1"/>
  <c r="K64" i="96"/>
  <c r="L64" i="96" s="1"/>
  <c r="M64" i="96" s="1"/>
  <c r="J75" i="97"/>
  <c r="J66" i="96" l="1"/>
  <c r="K65" i="96"/>
  <c r="L65" i="96" s="1"/>
  <c r="M65" i="96" s="1"/>
  <c r="J76" i="97"/>
  <c r="J67" i="96" l="1"/>
  <c r="K66" i="96"/>
  <c r="L66" i="96" s="1"/>
  <c r="M66" i="96" s="1"/>
  <c r="J77" i="97"/>
  <c r="J68" i="96" l="1"/>
  <c r="K67" i="96"/>
  <c r="L67" i="96" s="1"/>
  <c r="M67" i="96" s="1"/>
  <c r="J78" i="97"/>
  <c r="J69" i="96" l="1"/>
  <c r="K68" i="96"/>
  <c r="L68" i="96" s="1"/>
  <c r="M68" i="96" s="1"/>
  <c r="J79" i="97"/>
  <c r="J70" i="96" l="1"/>
  <c r="K69" i="96"/>
  <c r="L69" i="96" s="1"/>
  <c r="M69" i="96" s="1"/>
  <c r="J80" i="97"/>
  <c r="J71" i="96" l="1"/>
  <c r="K70" i="96"/>
  <c r="L70" i="96" s="1"/>
  <c r="M70" i="96" s="1"/>
  <c r="J81" i="97"/>
  <c r="J72" i="96" l="1"/>
  <c r="K71" i="96"/>
  <c r="L71" i="96" s="1"/>
  <c r="M71" i="96" s="1"/>
  <c r="J82" i="97"/>
  <c r="J73" i="96" l="1"/>
  <c r="K72" i="96"/>
  <c r="L72" i="96" s="1"/>
  <c r="M72" i="96" s="1"/>
  <c r="J83" i="97"/>
  <c r="J74" i="96" l="1"/>
  <c r="K73" i="96"/>
  <c r="L73" i="96" s="1"/>
  <c r="M73" i="96" s="1"/>
  <c r="J84" i="97"/>
  <c r="J75" i="96" l="1"/>
  <c r="K74" i="96"/>
  <c r="L74" i="96" s="1"/>
  <c r="M74" i="96" s="1"/>
  <c r="J85" i="97"/>
  <c r="J76" i="96" l="1"/>
  <c r="K75" i="96"/>
  <c r="L75" i="96" s="1"/>
  <c r="M75" i="96" s="1"/>
  <c r="J86" i="97"/>
  <c r="J77" i="96" l="1"/>
  <c r="K76" i="96"/>
  <c r="L76" i="96" s="1"/>
  <c r="M76" i="96" s="1"/>
  <c r="J87" i="97"/>
  <c r="J78" i="96" l="1"/>
  <c r="K77" i="96"/>
  <c r="L77" i="96" s="1"/>
  <c r="M77" i="96" s="1"/>
  <c r="J88" i="97"/>
  <c r="J79" i="96" l="1"/>
  <c r="K78" i="96"/>
  <c r="L78" i="96" s="1"/>
  <c r="M78" i="96" s="1"/>
  <c r="J89" i="97"/>
  <c r="J80" i="96" l="1"/>
  <c r="K79" i="96"/>
  <c r="L79" i="96" s="1"/>
  <c r="M79" i="96" s="1"/>
  <c r="J90" i="97"/>
  <c r="J81" i="96" l="1"/>
  <c r="K80" i="96"/>
  <c r="L80" i="96" s="1"/>
  <c r="M80" i="96" s="1"/>
  <c r="J91" i="97"/>
  <c r="J82" i="96" l="1"/>
  <c r="K81" i="96"/>
  <c r="L81" i="96" s="1"/>
  <c r="M81" i="96" s="1"/>
  <c r="J92" i="97"/>
  <c r="J83" i="96" l="1"/>
  <c r="K82" i="96"/>
  <c r="L82" i="96" s="1"/>
  <c r="M82" i="96" s="1"/>
  <c r="J93" i="97"/>
  <c r="J84" i="96" l="1"/>
  <c r="K83" i="96"/>
  <c r="L83" i="96" s="1"/>
  <c r="M83" i="96" s="1"/>
  <c r="J94" i="97"/>
  <c r="J85" i="96" l="1"/>
  <c r="K84" i="96"/>
  <c r="L84" i="96" s="1"/>
  <c r="M84" i="96" s="1"/>
  <c r="J95" i="97"/>
  <c r="J86" i="96" l="1"/>
  <c r="K85" i="96"/>
  <c r="L85" i="96" s="1"/>
  <c r="M85" i="96" s="1"/>
  <c r="J96" i="97"/>
  <c r="J87" i="96" l="1"/>
  <c r="K86" i="96"/>
  <c r="L86" i="96" s="1"/>
  <c r="M86" i="96" s="1"/>
  <c r="J97" i="97"/>
  <c r="J88" i="96" l="1"/>
  <c r="K87" i="96"/>
  <c r="L87" i="96" s="1"/>
  <c r="M87" i="96" s="1"/>
  <c r="J98" i="97"/>
  <c r="J89" i="96" l="1"/>
  <c r="K88" i="96"/>
  <c r="L88" i="96" s="1"/>
  <c r="M88" i="96" s="1"/>
  <c r="J99" i="97"/>
  <c r="J90" i="96" l="1"/>
  <c r="K89" i="96"/>
  <c r="L89" i="96" s="1"/>
  <c r="M89" i="96" s="1"/>
  <c r="J100" i="97"/>
  <c r="J91" i="96" l="1"/>
  <c r="K90" i="96"/>
  <c r="L90" i="96" s="1"/>
  <c r="M90" i="96" s="1"/>
  <c r="J101" i="97"/>
  <c r="J92" i="96" l="1"/>
  <c r="K91" i="96"/>
  <c r="L91" i="96" s="1"/>
  <c r="M91" i="96" s="1"/>
  <c r="J102" i="97"/>
  <c r="J93" i="96" l="1"/>
  <c r="K92" i="96"/>
  <c r="L92" i="96" s="1"/>
  <c r="M92" i="96" s="1"/>
  <c r="J103" i="97"/>
  <c r="J94" i="96" l="1"/>
  <c r="K93" i="96"/>
  <c r="L93" i="96" s="1"/>
  <c r="M93" i="96" s="1"/>
  <c r="J104" i="97"/>
  <c r="J95" i="96" l="1"/>
  <c r="K94" i="96"/>
  <c r="L94" i="96" s="1"/>
  <c r="M94" i="96" s="1"/>
  <c r="J105" i="97"/>
  <c r="J96" i="96" l="1"/>
  <c r="K95" i="96"/>
  <c r="L95" i="96" s="1"/>
  <c r="M95" i="96" s="1"/>
  <c r="J106" i="97"/>
  <c r="J97" i="96" l="1"/>
  <c r="K96" i="96"/>
  <c r="L96" i="96" s="1"/>
  <c r="M96" i="96" s="1"/>
  <c r="J107" i="97"/>
  <c r="J98" i="96" l="1"/>
  <c r="K97" i="96"/>
  <c r="L97" i="96" s="1"/>
  <c r="M97" i="96" s="1"/>
  <c r="J108" i="97"/>
  <c r="J99" i="96" l="1"/>
  <c r="K98" i="96"/>
  <c r="L98" i="96" s="1"/>
  <c r="M98" i="96" s="1"/>
  <c r="J109" i="97"/>
  <c r="J100" i="96" l="1"/>
  <c r="K99" i="96"/>
  <c r="L99" i="96" s="1"/>
  <c r="M99" i="96" s="1"/>
  <c r="J110" i="97"/>
  <c r="J101" i="96" l="1"/>
  <c r="K100" i="96"/>
  <c r="L100" i="96" s="1"/>
  <c r="M100" i="96" s="1"/>
  <c r="J111" i="97"/>
  <c r="J102" i="96" l="1"/>
  <c r="K101" i="96"/>
  <c r="L101" i="96" s="1"/>
  <c r="M101" i="96" s="1"/>
  <c r="J112" i="97"/>
  <c r="J103" i="96" l="1"/>
  <c r="K102" i="96"/>
  <c r="L102" i="96" s="1"/>
  <c r="M102" i="96" s="1"/>
  <c r="J113" i="97"/>
  <c r="J104" i="96" l="1"/>
  <c r="K103" i="96"/>
  <c r="L103" i="96" s="1"/>
  <c r="M103" i="96" s="1"/>
  <c r="J114" i="97"/>
  <c r="J105" i="96" l="1"/>
  <c r="K104" i="96"/>
  <c r="L104" i="96" s="1"/>
  <c r="M104" i="96" s="1"/>
  <c r="J115" i="97"/>
  <c r="J106" i="96" l="1"/>
  <c r="K105" i="96"/>
  <c r="L105" i="96" s="1"/>
  <c r="M105" i="96" s="1"/>
  <c r="J116" i="97"/>
  <c r="J107" i="96" l="1"/>
  <c r="K106" i="96"/>
  <c r="L106" i="96" s="1"/>
  <c r="M106" i="96" s="1"/>
  <c r="J117" i="97"/>
  <c r="J108" i="96" l="1"/>
  <c r="K107" i="96"/>
  <c r="L107" i="96" s="1"/>
  <c r="M107" i="96" s="1"/>
  <c r="J118" i="97"/>
  <c r="J109" i="96" l="1"/>
  <c r="K108" i="96"/>
  <c r="L108" i="96" s="1"/>
  <c r="M108" i="96" s="1"/>
  <c r="J119" i="97"/>
  <c r="J110" i="96" l="1"/>
  <c r="K109" i="96"/>
  <c r="L109" i="96" s="1"/>
  <c r="M109" i="96" s="1"/>
  <c r="J120" i="97"/>
  <c r="J111" i="96" l="1"/>
  <c r="K110" i="96"/>
  <c r="L110" i="96" s="1"/>
  <c r="M110" i="96" s="1"/>
  <c r="J121" i="97"/>
  <c r="J112" i="96" l="1"/>
  <c r="K111" i="96"/>
  <c r="L111" i="96" s="1"/>
  <c r="M111" i="96" s="1"/>
  <c r="J122" i="97"/>
  <c r="J113" i="96" l="1"/>
  <c r="K112" i="96"/>
  <c r="L112" i="96" s="1"/>
  <c r="M112" i="96" s="1"/>
  <c r="J123" i="97"/>
  <c r="J114" i="96" l="1"/>
  <c r="K113" i="96"/>
  <c r="L113" i="96" s="1"/>
  <c r="M113" i="96" s="1"/>
  <c r="J124" i="97"/>
  <c r="J115" i="96" l="1"/>
  <c r="K114" i="96"/>
  <c r="L114" i="96" s="1"/>
  <c r="M114" i="96" s="1"/>
  <c r="J125" i="97"/>
  <c r="J116" i="96" l="1"/>
  <c r="K115" i="96"/>
  <c r="L115" i="96" s="1"/>
  <c r="M115" i="96" s="1"/>
  <c r="J126" i="97"/>
  <c r="J117" i="96" l="1"/>
  <c r="K116" i="96"/>
  <c r="L116" i="96" s="1"/>
  <c r="M116" i="96" s="1"/>
  <c r="J127" i="97"/>
  <c r="J118" i="96" l="1"/>
  <c r="K117" i="96"/>
  <c r="L117" i="96" s="1"/>
  <c r="M117" i="96" s="1"/>
  <c r="J128" i="97"/>
  <c r="J119" i="96" l="1"/>
  <c r="K118" i="96"/>
  <c r="L118" i="96" s="1"/>
  <c r="M118" i="96" s="1"/>
  <c r="J129" i="97"/>
  <c r="J120" i="96" l="1"/>
  <c r="K119" i="96"/>
  <c r="L119" i="96" s="1"/>
  <c r="M119" i="96" s="1"/>
  <c r="J130" i="97"/>
  <c r="J121" i="96" l="1"/>
  <c r="K120" i="96"/>
  <c r="L120" i="96" s="1"/>
  <c r="M120" i="96" s="1"/>
  <c r="J131" i="97"/>
  <c r="J122" i="96" l="1"/>
  <c r="K121" i="96"/>
  <c r="L121" i="96" s="1"/>
  <c r="M121" i="96" s="1"/>
  <c r="J132" i="97"/>
  <c r="J123" i="96" l="1"/>
  <c r="K122" i="96"/>
  <c r="L122" i="96" s="1"/>
  <c r="M122" i="96" s="1"/>
  <c r="J133" i="97"/>
  <c r="J124" i="96" l="1"/>
  <c r="K123" i="96"/>
  <c r="L123" i="96" s="1"/>
  <c r="M123" i="96" s="1"/>
  <c r="J134" i="97"/>
  <c r="J125" i="96" l="1"/>
  <c r="K124" i="96"/>
  <c r="L124" i="96" s="1"/>
  <c r="M124" i="96" s="1"/>
  <c r="J135" i="97"/>
  <c r="J126" i="96" l="1"/>
  <c r="K125" i="96"/>
  <c r="L125" i="96" s="1"/>
  <c r="M125" i="96" s="1"/>
  <c r="J136" i="97"/>
  <c r="J127" i="96" l="1"/>
  <c r="K126" i="96"/>
  <c r="L126" i="96" s="1"/>
  <c r="M126" i="96" s="1"/>
  <c r="J137" i="97"/>
  <c r="J128" i="96" l="1"/>
  <c r="K127" i="96"/>
  <c r="L127" i="96" s="1"/>
  <c r="M127" i="96" s="1"/>
  <c r="J138" i="97"/>
  <c r="J129" i="96" l="1"/>
  <c r="K128" i="96"/>
  <c r="L128" i="96" s="1"/>
  <c r="M128" i="96" s="1"/>
  <c r="J139" i="97"/>
  <c r="J130" i="96" l="1"/>
  <c r="K129" i="96"/>
  <c r="L129" i="96" s="1"/>
  <c r="M129" i="96" s="1"/>
  <c r="J140" i="97"/>
  <c r="J131" i="96" l="1"/>
  <c r="K130" i="96"/>
  <c r="L130" i="96" s="1"/>
  <c r="M130" i="96" s="1"/>
  <c r="J141" i="97"/>
  <c r="J132" i="96" l="1"/>
  <c r="K131" i="96"/>
  <c r="L131" i="96" s="1"/>
  <c r="M131" i="96" s="1"/>
  <c r="J142" i="97"/>
  <c r="J133" i="96" l="1"/>
  <c r="K132" i="96"/>
  <c r="L132" i="96" s="1"/>
  <c r="M132" i="96" s="1"/>
  <c r="J143" i="97"/>
  <c r="J134" i="96" l="1"/>
  <c r="K133" i="96"/>
  <c r="L133" i="96" s="1"/>
  <c r="M133" i="96" s="1"/>
  <c r="J144" i="97"/>
  <c r="J135" i="96" l="1"/>
  <c r="K134" i="96"/>
  <c r="L134" i="96" s="1"/>
  <c r="M134" i="96" s="1"/>
  <c r="J145" i="97"/>
  <c r="J136" i="96" l="1"/>
  <c r="K135" i="96"/>
  <c r="L135" i="96" s="1"/>
  <c r="M135" i="96" s="1"/>
  <c r="J146" i="97"/>
  <c r="J137" i="96" l="1"/>
  <c r="K136" i="96"/>
  <c r="L136" i="96" s="1"/>
  <c r="M136" i="96" s="1"/>
  <c r="J147" i="97"/>
  <c r="J138" i="96" l="1"/>
  <c r="K137" i="96"/>
  <c r="L137" i="96" s="1"/>
  <c r="M137" i="96" s="1"/>
  <c r="J148" i="97"/>
  <c r="J139" i="96" l="1"/>
  <c r="K138" i="96"/>
  <c r="L138" i="96" s="1"/>
  <c r="M138" i="96" s="1"/>
  <c r="J149" i="97"/>
  <c r="J140" i="96" l="1"/>
  <c r="K139" i="96"/>
  <c r="L139" i="96" s="1"/>
  <c r="M139" i="96" s="1"/>
  <c r="J150" i="97"/>
  <c r="J141" i="96" l="1"/>
  <c r="K140" i="96"/>
  <c r="L140" i="96" s="1"/>
  <c r="M140" i="96" s="1"/>
  <c r="J151" i="97"/>
  <c r="J152" i="97" l="1"/>
  <c r="J142" i="96"/>
  <c r="K141" i="96"/>
  <c r="L141" i="96" s="1"/>
  <c r="M141" i="96" s="1"/>
  <c r="J153" i="97" l="1"/>
  <c r="J143" i="96"/>
  <c r="K142" i="96"/>
  <c r="L142" i="96" s="1"/>
  <c r="M142" i="96" s="1"/>
  <c r="J154" i="97" l="1"/>
  <c r="J144" i="96"/>
  <c r="K143" i="96"/>
  <c r="L143" i="96" s="1"/>
  <c r="M143" i="96" s="1"/>
  <c r="J155" i="97" l="1"/>
  <c r="J145" i="96"/>
  <c r="K144" i="96"/>
  <c r="L144" i="96" s="1"/>
  <c r="M144" i="96" s="1"/>
  <c r="J156" i="97" l="1"/>
  <c r="J146" i="96"/>
  <c r="K145" i="96"/>
  <c r="L145" i="96" s="1"/>
  <c r="M145" i="96" s="1"/>
  <c r="J157" i="97" l="1"/>
  <c r="J147" i="96"/>
  <c r="K146" i="96"/>
  <c r="L146" i="96" s="1"/>
  <c r="M146" i="96" s="1"/>
  <c r="J158" i="97" l="1"/>
  <c r="J148" i="96"/>
  <c r="K147" i="96"/>
  <c r="L147" i="96" s="1"/>
  <c r="M147" i="96" s="1"/>
  <c r="J159" i="97" l="1"/>
  <c r="J149" i="96"/>
  <c r="K148" i="96"/>
  <c r="L148" i="96" s="1"/>
  <c r="M148" i="96" s="1"/>
  <c r="J160" i="97" l="1"/>
  <c r="J150" i="96"/>
  <c r="K149" i="96"/>
  <c r="L149" i="96" s="1"/>
  <c r="M149" i="96" s="1"/>
  <c r="J161" i="97" l="1"/>
  <c r="J151" i="96"/>
  <c r="K150" i="96"/>
  <c r="L150" i="96" s="1"/>
  <c r="M150" i="96" s="1"/>
  <c r="J162" i="97" l="1"/>
  <c r="J152" i="96"/>
  <c r="K151" i="96"/>
  <c r="L151" i="96" s="1"/>
  <c r="M151" i="96" s="1"/>
  <c r="J163" i="97" l="1"/>
  <c r="J153" i="96"/>
  <c r="K152" i="96"/>
  <c r="L152" i="96" s="1"/>
  <c r="M152" i="96" s="1"/>
  <c r="J164" i="97" l="1"/>
  <c r="J154" i="96"/>
  <c r="K153" i="96"/>
  <c r="L153" i="96" s="1"/>
  <c r="M153" i="96" s="1"/>
  <c r="J165" i="97" l="1"/>
  <c r="J155" i="96"/>
  <c r="K154" i="96"/>
  <c r="L154" i="96" s="1"/>
  <c r="M154" i="96" s="1"/>
  <c r="J166" i="97" l="1"/>
  <c r="J156" i="96"/>
  <c r="K155" i="96"/>
  <c r="L155" i="96" s="1"/>
  <c r="M155" i="96" s="1"/>
  <c r="J167" i="97" l="1"/>
  <c r="J157" i="96"/>
  <c r="K156" i="96"/>
  <c r="L156" i="96" s="1"/>
  <c r="M156" i="96" s="1"/>
  <c r="J168" i="97" l="1"/>
  <c r="J158" i="96"/>
  <c r="K157" i="96"/>
  <c r="L157" i="96" s="1"/>
  <c r="M157" i="96" s="1"/>
  <c r="J169" i="97" l="1"/>
  <c r="J159" i="96"/>
  <c r="K158" i="96"/>
  <c r="L158" i="96" s="1"/>
  <c r="M158" i="96" s="1"/>
  <c r="J170" i="97" l="1"/>
  <c r="J160" i="96"/>
  <c r="K159" i="96"/>
  <c r="L159" i="96" s="1"/>
  <c r="M159" i="96" s="1"/>
  <c r="J171" i="97" l="1"/>
  <c r="J161" i="96"/>
  <c r="K160" i="96"/>
  <c r="L160" i="96" s="1"/>
  <c r="M160" i="96" s="1"/>
  <c r="J172" i="97" l="1"/>
  <c r="J162" i="96"/>
  <c r="K161" i="96"/>
  <c r="L161" i="96" s="1"/>
  <c r="M161" i="96" s="1"/>
  <c r="J173" i="97" l="1"/>
  <c r="J163" i="96"/>
  <c r="K162" i="96"/>
  <c r="L162" i="96" s="1"/>
  <c r="M162" i="96" s="1"/>
  <c r="J174" i="97" l="1"/>
  <c r="J164" i="96"/>
  <c r="K163" i="96"/>
  <c r="L163" i="96" s="1"/>
  <c r="M163" i="96" s="1"/>
  <c r="J175" i="97" l="1"/>
  <c r="J165" i="96"/>
  <c r="K164" i="96"/>
  <c r="L164" i="96" s="1"/>
  <c r="M164" i="96" s="1"/>
  <c r="J176" i="97" l="1"/>
  <c r="J166" i="96"/>
  <c r="K165" i="96"/>
  <c r="L165" i="96" s="1"/>
  <c r="M165" i="96" s="1"/>
  <c r="J177" i="97" l="1"/>
  <c r="J167" i="96"/>
  <c r="K166" i="96"/>
  <c r="L166" i="96" s="1"/>
  <c r="M166" i="96" s="1"/>
  <c r="J178" i="97" l="1"/>
  <c r="J168" i="96"/>
  <c r="K167" i="96"/>
  <c r="L167" i="96" s="1"/>
  <c r="M167" i="96" s="1"/>
  <c r="J179" i="97" l="1"/>
  <c r="J169" i="96"/>
  <c r="K168" i="96"/>
  <c r="L168" i="96" s="1"/>
  <c r="M168" i="96" s="1"/>
  <c r="J180" i="97" l="1"/>
  <c r="J170" i="96"/>
  <c r="K169" i="96"/>
  <c r="L169" i="96" s="1"/>
  <c r="M169" i="96" s="1"/>
  <c r="J181" i="97" l="1"/>
  <c r="J171" i="96"/>
  <c r="K170" i="96"/>
  <c r="L170" i="96" s="1"/>
  <c r="M170" i="96" s="1"/>
  <c r="J182" i="97" l="1"/>
  <c r="J172" i="96"/>
  <c r="K171" i="96"/>
  <c r="L171" i="96" s="1"/>
  <c r="M171" i="96" s="1"/>
  <c r="J183" i="97" l="1"/>
  <c r="J173" i="96"/>
  <c r="K172" i="96"/>
  <c r="L172" i="96" s="1"/>
  <c r="M172" i="96" s="1"/>
  <c r="J184" i="97" l="1"/>
  <c r="J174" i="96"/>
  <c r="K173" i="96"/>
  <c r="L173" i="96" s="1"/>
  <c r="M173" i="96" s="1"/>
  <c r="J185" i="97" l="1"/>
  <c r="J175" i="96"/>
  <c r="K174" i="96"/>
  <c r="L174" i="96" s="1"/>
  <c r="M174" i="96" s="1"/>
  <c r="J186" i="97" l="1"/>
  <c r="J176" i="96"/>
  <c r="K175" i="96"/>
  <c r="L175" i="96" s="1"/>
  <c r="M175" i="96" s="1"/>
  <c r="J187" i="97" l="1"/>
  <c r="J177" i="96"/>
  <c r="K176" i="96"/>
  <c r="L176" i="96" s="1"/>
  <c r="M176" i="96" s="1"/>
  <c r="J188" i="97" l="1"/>
  <c r="J178" i="96"/>
  <c r="K177" i="96"/>
  <c r="L177" i="96" s="1"/>
  <c r="M177" i="96" s="1"/>
  <c r="J189" i="97" l="1"/>
  <c r="J179" i="96"/>
  <c r="K178" i="96"/>
  <c r="L178" i="96" s="1"/>
  <c r="M178" i="96" s="1"/>
  <c r="J190" i="97" l="1"/>
  <c r="J180" i="96"/>
  <c r="K179" i="96"/>
  <c r="L179" i="96" s="1"/>
  <c r="M179" i="96" s="1"/>
  <c r="J191" i="97" l="1"/>
  <c r="J181" i="96"/>
  <c r="K180" i="96"/>
  <c r="L180" i="96" s="1"/>
  <c r="M180" i="96" s="1"/>
  <c r="J192" i="97" l="1"/>
  <c r="J182" i="96"/>
  <c r="K181" i="96"/>
  <c r="L181" i="96" s="1"/>
  <c r="M181" i="96" s="1"/>
  <c r="J193" i="97" l="1"/>
  <c r="J183" i="96"/>
  <c r="K182" i="96"/>
  <c r="L182" i="96" s="1"/>
  <c r="M182" i="96" s="1"/>
  <c r="J194" i="97" l="1"/>
  <c r="J184" i="96"/>
  <c r="K183" i="96"/>
  <c r="L183" i="96" s="1"/>
  <c r="M183" i="96" s="1"/>
  <c r="J195" i="97" l="1"/>
  <c r="J185" i="96"/>
  <c r="K184" i="96"/>
  <c r="L184" i="96" s="1"/>
  <c r="M184" i="96" s="1"/>
  <c r="J196" i="97" l="1"/>
  <c r="J186" i="96"/>
  <c r="K185" i="96"/>
  <c r="L185" i="96" s="1"/>
  <c r="M185" i="96" s="1"/>
  <c r="J197" i="97" l="1"/>
  <c r="J187" i="96"/>
  <c r="K186" i="96"/>
  <c r="L186" i="96" s="1"/>
  <c r="M186" i="96" s="1"/>
  <c r="J198" i="97" l="1"/>
  <c r="J188" i="96"/>
  <c r="K187" i="96"/>
  <c r="L187" i="96" s="1"/>
  <c r="M187" i="96" s="1"/>
  <c r="J199" i="97" l="1"/>
  <c r="J189" i="96"/>
  <c r="K188" i="96"/>
  <c r="L188" i="96" s="1"/>
  <c r="M188" i="96" s="1"/>
  <c r="J200" i="97" l="1"/>
  <c r="J190" i="96"/>
  <c r="K189" i="96"/>
  <c r="L189" i="96" s="1"/>
  <c r="M189" i="96" s="1"/>
  <c r="J201" i="97" l="1"/>
  <c r="K190" i="96"/>
  <c r="L190" i="96" s="1"/>
  <c r="M190" i="96" s="1"/>
  <c r="J191" i="96"/>
  <c r="K191" i="96" s="1"/>
  <c r="L191" i="96" s="1"/>
  <c r="M191" i="96" s="1"/>
  <c r="J202" i="97" l="1"/>
  <c r="J192" i="96"/>
  <c r="K192" i="96" s="1"/>
  <c r="L192" i="96" s="1"/>
  <c r="M192" i="96" s="1"/>
  <c r="J193" i="96" l="1"/>
  <c r="J194" i="96" s="1"/>
  <c r="J203" i="97"/>
  <c r="K193" i="96" l="1"/>
  <c r="L193" i="96" s="1"/>
  <c r="M193" i="96" s="1"/>
  <c r="J204" i="97"/>
  <c r="J195" i="96"/>
  <c r="K194" i="96"/>
  <c r="L194" i="96" s="1"/>
  <c r="M194" i="96" s="1"/>
  <c r="J205" i="97" l="1"/>
  <c r="J196" i="96"/>
  <c r="K195" i="96"/>
  <c r="L195" i="96" s="1"/>
  <c r="M195" i="96" s="1"/>
  <c r="J206" i="97" l="1"/>
  <c r="J197" i="96"/>
  <c r="K196" i="96"/>
  <c r="L196" i="96" s="1"/>
  <c r="M196" i="96" s="1"/>
  <c r="J207" i="97" l="1"/>
  <c r="J198" i="96"/>
  <c r="K197" i="96"/>
  <c r="L197" i="96" s="1"/>
  <c r="M197" i="96" s="1"/>
  <c r="J208" i="97" l="1"/>
  <c r="J199" i="96"/>
  <c r="K198" i="96"/>
  <c r="L198" i="96" s="1"/>
  <c r="M198" i="96" s="1"/>
  <c r="J209" i="97" l="1"/>
  <c r="J200" i="96"/>
  <c r="K199" i="96"/>
  <c r="L199" i="96" s="1"/>
  <c r="M199" i="96" s="1"/>
  <c r="J210" i="97" l="1"/>
  <c r="J201" i="96"/>
  <c r="K200" i="96"/>
  <c r="L200" i="96" s="1"/>
  <c r="M200" i="96" s="1"/>
  <c r="J211" i="97" l="1"/>
  <c r="J202" i="96"/>
  <c r="K201" i="96"/>
  <c r="L201" i="96" s="1"/>
  <c r="M201" i="96" s="1"/>
  <c r="J212" i="97" l="1"/>
  <c r="J203" i="96"/>
  <c r="K202" i="96"/>
  <c r="L202" i="96" s="1"/>
  <c r="M202" i="96" s="1"/>
  <c r="J213" i="97" l="1"/>
  <c r="J204" i="96"/>
  <c r="K203" i="96"/>
  <c r="L203" i="96" s="1"/>
  <c r="M203" i="96" s="1"/>
  <c r="J214" i="97" l="1"/>
  <c r="J205" i="96"/>
  <c r="K204" i="96"/>
  <c r="L204" i="96" s="1"/>
  <c r="M204" i="96" s="1"/>
  <c r="J215" i="97" l="1"/>
  <c r="J206" i="96"/>
  <c r="K205" i="96"/>
  <c r="L205" i="96" s="1"/>
  <c r="M205" i="96" s="1"/>
  <c r="J216" i="97" l="1"/>
  <c r="J207" i="96"/>
  <c r="K206" i="96"/>
  <c r="L206" i="96" s="1"/>
  <c r="M206" i="96" s="1"/>
  <c r="J217" i="97" l="1"/>
  <c r="J208" i="96"/>
  <c r="K207" i="96"/>
  <c r="L207" i="96" s="1"/>
  <c r="M207" i="96" s="1"/>
  <c r="J218" i="97" l="1"/>
  <c r="J209" i="96"/>
  <c r="K208" i="96"/>
  <c r="L208" i="96" s="1"/>
  <c r="M208" i="96" s="1"/>
  <c r="J219" i="97" l="1"/>
  <c r="J210" i="96"/>
  <c r="K209" i="96"/>
  <c r="L209" i="96" s="1"/>
  <c r="M209" i="96" s="1"/>
  <c r="J220" i="97" l="1"/>
  <c r="J211" i="96"/>
  <c r="K210" i="96"/>
  <c r="L210" i="96" s="1"/>
  <c r="M210" i="96" s="1"/>
  <c r="J221" i="97" l="1"/>
  <c r="J212" i="96"/>
  <c r="K211" i="96"/>
  <c r="L211" i="96" s="1"/>
  <c r="M211" i="96" s="1"/>
  <c r="J222" i="97" l="1"/>
  <c r="J213" i="96"/>
  <c r="K212" i="96"/>
  <c r="L212" i="96" s="1"/>
  <c r="M212" i="96" s="1"/>
  <c r="J223" i="97" l="1"/>
  <c r="J214" i="96"/>
  <c r="K213" i="96"/>
  <c r="L213" i="96" s="1"/>
  <c r="M213" i="96" s="1"/>
  <c r="J224" i="97" l="1"/>
  <c r="J215" i="96"/>
  <c r="K214" i="96"/>
  <c r="L214" i="96" s="1"/>
  <c r="M214" i="96" s="1"/>
  <c r="J225" i="97" l="1"/>
  <c r="J216" i="96"/>
  <c r="K215" i="96"/>
  <c r="L215" i="96" s="1"/>
  <c r="M215" i="96" s="1"/>
  <c r="J226" i="97" l="1"/>
  <c r="J217" i="96"/>
  <c r="K216" i="96"/>
  <c r="L216" i="96" s="1"/>
  <c r="M216" i="96" s="1"/>
  <c r="J227" i="97" l="1"/>
  <c r="J218" i="96"/>
  <c r="K217" i="96"/>
  <c r="L217" i="96" s="1"/>
  <c r="M217" i="96" s="1"/>
  <c r="J228" i="97" l="1"/>
  <c r="J219" i="96"/>
  <c r="K218" i="96"/>
  <c r="L218" i="96" s="1"/>
  <c r="M218" i="96" s="1"/>
  <c r="J229" i="97" l="1"/>
  <c r="J220" i="96"/>
  <c r="K219" i="96"/>
  <c r="L219" i="96" s="1"/>
  <c r="M219" i="96" s="1"/>
  <c r="J230" i="97" l="1"/>
  <c r="J221" i="96"/>
  <c r="K220" i="96"/>
  <c r="L220" i="96" s="1"/>
  <c r="M220" i="96" s="1"/>
  <c r="J231" i="97" l="1"/>
  <c r="J222" i="96"/>
  <c r="K221" i="96"/>
  <c r="L221" i="96" s="1"/>
  <c r="M221" i="96" s="1"/>
  <c r="J232" i="97" l="1"/>
  <c r="J223" i="96"/>
  <c r="K222" i="96"/>
  <c r="L222" i="96" s="1"/>
  <c r="M222" i="96" s="1"/>
  <c r="J233" i="97" l="1"/>
  <c r="J224" i="96"/>
  <c r="K223" i="96"/>
  <c r="L223" i="96" s="1"/>
  <c r="M223" i="96" s="1"/>
  <c r="J234" i="97" l="1"/>
  <c r="J225" i="96"/>
  <c r="K224" i="96"/>
  <c r="L224" i="96" s="1"/>
  <c r="M224" i="96" s="1"/>
  <c r="J235" i="97" l="1"/>
  <c r="J226" i="96"/>
  <c r="K225" i="96"/>
  <c r="L225" i="96" s="1"/>
  <c r="M225" i="96" s="1"/>
  <c r="J236" i="97" l="1"/>
  <c r="J227" i="96"/>
  <c r="K226" i="96"/>
  <c r="L226" i="96" s="1"/>
  <c r="M226" i="96" s="1"/>
  <c r="J228" i="96" l="1"/>
  <c r="K227" i="96"/>
  <c r="L227" i="96" s="1"/>
  <c r="M227" i="96" s="1"/>
  <c r="G3" i="79" l="1"/>
  <c r="F3" i="79"/>
  <c r="K228" i="96"/>
  <c r="L228" i="96" s="1"/>
  <c r="M228" i="96" s="1"/>
  <c r="K229" i="96" l="1"/>
  <c r="F2" i="79" s="1"/>
  <c r="F4" i="79" s="1"/>
  <c r="L229" i="96" l="1"/>
  <c r="G2" i="79" s="1"/>
  <c r="G4" i="79" s="1"/>
</calcChain>
</file>

<file path=xl/sharedStrings.xml><?xml version="1.0" encoding="utf-8"?>
<sst xmlns="http://schemas.openxmlformats.org/spreadsheetml/2006/main" count="554" uniqueCount="57">
  <si>
    <t>Sr. No.</t>
  </si>
  <si>
    <t>Floor No.</t>
  </si>
  <si>
    <t>Total</t>
  </si>
  <si>
    <t>Total Flats</t>
  </si>
  <si>
    <t>CA</t>
  </si>
  <si>
    <t>BUA</t>
  </si>
  <si>
    <t>Value</t>
  </si>
  <si>
    <t xml:space="preserve">RV </t>
  </si>
  <si>
    <t>Composition</t>
  </si>
  <si>
    <t>2 BHK</t>
  </si>
  <si>
    <t>1BHK</t>
  </si>
  <si>
    <t>2BHK</t>
  </si>
  <si>
    <t>Flat No</t>
  </si>
  <si>
    <t>Balcony Area in Sq. Ft.</t>
  </si>
  <si>
    <t>Service Slab Area in Sq.Ft.</t>
  </si>
  <si>
    <t>Cost of Construction</t>
  </si>
  <si>
    <t>Average</t>
  </si>
  <si>
    <t>Comp.</t>
  </si>
  <si>
    <t>1 BHK</t>
  </si>
  <si>
    <t>Cost of Construction in ₹</t>
  </si>
  <si>
    <t xml:space="preserve">Wing </t>
  </si>
  <si>
    <t>A</t>
  </si>
  <si>
    <t>B</t>
  </si>
  <si>
    <t xml:space="preserve">1 BHK - 120                     2 BHK - 115                                                                                              </t>
  </si>
  <si>
    <t>Area in Sq. M</t>
  </si>
  <si>
    <t>Area in Sq.Ft</t>
  </si>
  <si>
    <t>Registration fee</t>
  </si>
  <si>
    <t>Stamp Duty</t>
  </si>
  <si>
    <t>Rate per Sq.Ft</t>
  </si>
  <si>
    <t>Rate per Sq.M.</t>
  </si>
  <si>
    <t>Total Amount including Taxes</t>
  </si>
  <si>
    <t>Final Rate per Sq. M.</t>
  </si>
  <si>
    <t>Final Rate per Sq.Ft</t>
  </si>
  <si>
    <t>A2607</t>
  </si>
  <si>
    <t>B2408</t>
  </si>
  <si>
    <t>Same Building</t>
  </si>
  <si>
    <t>Building A</t>
  </si>
  <si>
    <t>Building B</t>
  </si>
  <si>
    <r>
      <t xml:space="preserve">Realizable Value /                   Fair Market Value                        as on date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</si>
  <si>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Final Realizable Value after completion of flat                           (Including Car parking, GST &amp; Other Charges)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</si>
  <si>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Expected Rent per month (After Completion)               in </t>
    </r>
    <r>
      <rPr>
        <b/>
        <sz val="7"/>
        <color theme="1"/>
        <rFont val="Rupee Foradian"/>
        <family val="2"/>
      </rPr>
      <t>`</t>
    </r>
  </si>
  <si>
    <t>Flat No.</t>
  </si>
  <si>
    <t xml:space="preserve"> As per RERA Carpet area in Sq.Ft</t>
  </si>
  <si>
    <t>Total  Area in Sq. Ft.</t>
  </si>
  <si>
    <t>Built up Area in Sq. ft.</t>
  </si>
  <si>
    <r>
      <t xml:space="preserve">Rate per 
Sq. ft. on Total Area 
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</si>
  <si>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t>A3002</t>
  </si>
  <si>
    <t>B3207</t>
  </si>
  <si>
    <t>A3003</t>
  </si>
  <si>
    <t>B2401</t>
  </si>
  <si>
    <t>B2606</t>
  </si>
  <si>
    <t>B2707</t>
  </si>
  <si>
    <t>B3001</t>
  </si>
  <si>
    <t>A2401</t>
  </si>
  <si>
    <t>A2803</t>
  </si>
  <si>
    <t>A3105</t>
  </si>
  <si>
    <t xml:space="preserve">1 BHK - 116                     2 BHK - 111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</si>
</sst>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Open Sans"/>
      <family val="2"/>
    </font>
    <font>
      <sz val="11"/>
      <color rgb="FF000000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sz val="11"/>
      <color rgb="FF333333"/>
      <name val="Arial Narrow"/>
      <family val="2"/>
    </font>
    <font>
      <b/>
      <sz val="11"/>
      <color rgb="FFFFFFFF"/>
      <name val="Arial Narrow"/>
      <family val="2"/>
    </font>
    <font>
      <b/>
      <sz val="11"/>
      <color theme="1"/>
      <name val="Arial Narrow"/>
      <family val="2"/>
    </font>
    <font>
      <sz val="8"/>
      <name val="Calibri"/>
      <family val="2"/>
      <scheme val="minor"/>
    </font>
    <font>
      <sz val="10"/>
      <color rgb="FFFF0000"/>
      <name val="Arial Narrow"/>
      <family val="2"/>
    </font>
    <font>
      <b/>
      <sz val="11"/>
      <color rgb="FFFFFFFF"/>
      <name val="Open Sans"/>
      <family val="2"/>
    </font>
    <font>
      <sz val="10"/>
      <name val="Arial Narrow"/>
      <family val="2"/>
    </font>
    <font>
      <sz val="11"/>
      <name val="Calibri"/>
      <family val="2"/>
      <scheme val="minor"/>
    </font>
    <font>
      <b/>
      <sz val="10"/>
      <color rgb="FFFF0000"/>
      <name val="Arial Narrow"/>
      <family val="2"/>
    </font>
    <font>
      <b/>
      <sz val="11"/>
      <name val="Arial Narrow"/>
      <family val="2"/>
    </font>
    <font>
      <b/>
      <sz val="12"/>
      <color theme="1"/>
      <name val="Arial Narrow"/>
      <family val="2"/>
    </font>
    <font>
      <b/>
      <sz val="10"/>
      <color indexed="8"/>
      <name val="Arial Narrow"/>
      <family val="2"/>
    </font>
    <font>
      <sz val="11"/>
      <color rgb="FFFF0000"/>
      <name val="Arial Narrow"/>
      <family val="2"/>
    </font>
    <font>
      <sz val="11"/>
      <name val="Arial Narrow"/>
      <family val="2"/>
    </font>
    <font>
      <b/>
      <sz val="9"/>
      <color theme="1"/>
      <name val="Arial Narrow"/>
      <family val="2"/>
    </font>
    <font>
      <sz val="8"/>
      <color rgb="FF212529"/>
      <name val="Arial"/>
      <family val="2"/>
    </font>
    <font>
      <sz val="8"/>
      <color rgb="FF000000"/>
      <name val="Arial"/>
      <family val="2"/>
    </font>
    <font>
      <b/>
      <sz val="7"/>
      <color theme="1"/>
      <name val="Arial Narrow"/>
      <family val="2"/>
    </font>
    <font>
      <b/>
      <sz val="7"/>
      <color theme="1"/>
      <name val="Rupee Foradian"/>
      <family val="2"/>
    </font>
    <font>
      <b/>
      <sz val="7"/>
      <color theme="1"/>
      <name val="Calibri"/>
      <family val="2"/>
    </font>
    <font>
      <b/>
      <sz val="7"/>
      <name val="Arial Narrow"/>
      <family val="2"/>
    </font>
    <font>
      <sz val="9"/>
      <color theme="1"/>
      <name val="Arial Narrow"/>
      <family val="2"/>
    </font>
    <font>
      <b/>
      <sz val="8"/>
      <color rgb="FF21252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E9E9E9"/>
      </left>
      <right style="medium">
        <color rgb="FFE9E9E9"/>
      </right>
      <top style="medium">
        <color rgb="FFE9E9E9"/>
      </top>
      <bottom style="medium">
        <color rgb="FFE9E9E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03">
    <xf numFmtId="0" fontId="0" fillId="0" borderId="0" xfId="0"/>
    <xf numFmtId="0" fontId="3" fillId="0" borderId="0" xfId="0" applyFont="1" applyAlignment="1">
      <alignment vertical="top" wrapText="1"/>
    </xf>
    <xf numFmtId="43" fontId="0" fillId="0" borderId="0" xfId="1" applyFont="1"/>
    <xf numFmtId="1" fontId="0" fillId="0" borderId="0" xfId="0" applyNumberFormat="1"/>
    <xf numFmtId="43" fontId="4" fillId="0" borderId="0" xfId="0" applyNumberFormat="1" applyFont="1"/>
    <xf numFmtId="0" fontId="7" fillId="0" borderId="1" xfId="0" applyFont="1" applyBorder="1" applyAlignment="1">
      <alignment horizontal="center" vertical="center"/>
    </xf>
    <xf numFmtId="0" fontId="7" fillId="0" borderId="0" xfId="0" applyFont="1"/>
    <xf numFmtId="0" fontId="9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1" fontId="7" fillId="0" borderId="0" xfId="0" applyNumberFormat="1" applyFont="1"/>
    <xf numFmtId="0" fontId="13" fillId="0" borderId="0" xfId="0" applyFont="1" applyAlignment="1">
      <alignment horizontal="left" vertical="top" wrapText="1"/>
    </xf>
    <xf numFmtId="1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3" fontId="7" fillId="0" borderId="0" xfId="1" applyFont="1" applyAlignment="1">
      <alignment horizontal="center" vertical="center"/>
    </xf>
    <xf numFmtId="43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43" fontId="7" fillId="0" borderId="0" xfId="1" applyFont="1" applyAlignment="1">
      <alignment vertical="center"/>
    </xf>
    <xf numFmtId="43" fontId="10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7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64" fontId="21" fillId="0" borderId="1" xfId="0" applyNumberFormat="1" applyFont="1" applyBorder="1" applyAlignment="1">
      <alignment horizontal="left" vertical="center"/>
    </xf>
    <xf numFmtId="164" fontId="21" fillId="0" borderId="1" xfId="0" applyNumberFormat="1" applyFont="1" applyBorder="1" applyAlignment="1">
      <alignment horizontal="center" vertical="center"/>
    </xf>
    <xf numFmtId="43" fontId="10" fillId="0" borderId="1" xfId="1" applyFont="1" applyBorder="1" applyAlignment="1">
      <alignment horizontal="center"/>
    </xf>
    <xf numFmtId="0" fontId="7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7" fillId="0" borderId="0" xfId="0" applyFont="1" applyAlignment="1">
      <alignment wrapText="1"/>
    </xf>
    <xf numFmtId="0" fontId="10" fillId="0" borderId="0" xfId="0" applyFont="1"/>
    <xf numFmtId="43" fontId="10" fillId="0" borderId="1" xfId="1" applyFont="1" applyBorder="1" applyAlignment="1">
      <alignment horizontal="center" vertical="center"/>
    </xf>
    <xf numFmtId="164" fontId="17" fillId="0" borderId="1" xfId="1" applyNumberFormat="1" applyFont="1" applyBorder="1" applyAlignment="1">
      <alignment vertical="center"/>
    </xf>
    <xf numFmtId="164" fontId="10" fillId="0" borderId="1" xfId="1" applyNumberFormat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" fontId="1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0" xfId="1" applyNumberFormat="1" applyFont="1" applyAlignment="1">
      <alignment horizontal="center"/>
    </xf>
    <xf numFmtId="43" fontId="7" fillId="0" borderId="0" xfId="1" applyFont="1" applyAlignment="1">
      <alignment horizontal="center"/>
    </xf>
    <xf numFmtId="43" fontId="10" fillId="0" borderId="0" xfId="1" applyFont="1" applyAlignment="1">
      <alignment horizontal="center" vertical="center"/>
    </xf>
    <xf numFmtId="0" fontId="10" fillId="0" borderId="1" xfId="1" applyNumberFormat="1" applyFont="1" applyBorder="1" applyAlignment="1">
      <alignment horizontal="center" vertical="center"/>
    </xf>
    <xf numFmtId="43" fontId="10" fillId="0" borderId="1" xfId="1" applyFont="1" applyBorder="1" applyAlignment="1">
      <alignment horizontal="center" vertical="center" wrapText="1"/>
    </xf>
    <xf numFmtId="0" fontId="21" fillId="0" borderId="1" xfId="1" applyNumberFormat="1" applyFont="1" applyBorder="1" applyAlignment="1">
      <alignment horizontal="center"/>
    </xf>
    <xf numFmtId="43" fontId="21" fillId="0" borderId="1" xfId="1" applyFont="1" applyBorder="1" applyAlignment="1">
      <alignment horizontal="center"/>
    </xf>
    <xf numFmtId="43" fontId="21" fillId="0" borderId="0" xfId="1" applyFont="1" applyAlignment="1">
      <alignment horizontal="center"/>
    </xf>
    <xf numFmtId="43" fontId="20" fillId="0" borderId="0" xfId="1" applyFont="1" applyAlignment="1">
      <alignment horizontal="center"/>
    </xf>
    <xf numFmtId="0" fontId="7" fillId="0" borderId="1" xfId="1" applyNumberFormat="1" applyFont="1" applyBorder="1" applyAlignment="1">
      <alignment horizontal="center"/>
    </xf>
    <xf numFmtId="43" fontId="7" fillId="0" borderId="1" xfId="1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3" fontId="10" fillId="0" borderId="1" xfId="1" applyFont="1" applyBorder="1" applyAlignment="1">
      <alignment horizontal="center"/>
    </xf>
    <xf numFmtId="0" fontId="10" fillId="2" borderId="0" xfId="1" applyNumberFormat="1" applyFont="1" applyFill="1" applyAlignment="1">
      <alignment horizontal="center"/>
    </xf>
    <xf numFmtId="0" fontId="23" fillId="3" borderId="5" xfId="0" applyFont="1" applyFill="1" applyBorder="1" applyAlignment="1">
      <alignment horizontal="center" vertical="top" wrapText="1"/>
    </xf>
    <xf numFmtId="0" fontId="23" fillId="3" borderId="5" xfId="0" applyFont="1" applyFill="1" applyBorder="1" applyAlignment="1">
      <alignment vertical="top" wrapText="1"/>
    </xf>
    <xf numFmtId="0" fontId="24" fillId="4" borderId="5" xfId="0" applyFont="1" applyFill="1" applyBorder="1" applyAlignment="1">
      <alignment horizontal="center" vertical="top" wrapText="1"/>
    </xf>
    <xf numFmtId="0" fontId="24" fillId="4" borderId="5" xfId="0" applyFont="1" applyFill="1" applyBorder="1" applyAlignment="1">
      <alignment vertical="top" wrapText="1"/>
    </xf>
    <xf numFmtId="1" fontId="10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5" borderId="2" xfId="0" applyFont="1" applyFill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8" fillId="6" borderId="6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right" vertical="center"/>
    </xf>
    <xf numFmtId="164" fontId="6" fillId="0" borderId="1" xfId="1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vertical="center"/>
    </xf>
    <xf numFmtId="0" fontId="30" fillId="3" borderId="5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43" fontId="7" fillId="0" borderId="0" xfId="0" applyNumberFormat="1" applyFont="1" applyAlignment="1">
      <alignment vertical="center"/>
    </xf>
    <xf numFmtId="0" fontId="7" fillId="0" borderId="0" xfId="0" applyFont="1" applyFill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1" fontId="29" fillId="0" borderId="1" xfId="0" applyNumberFormat="1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1" fontId="22" fillId="0" borderId="1" xfId="0" applyNumberFormat="1" applyFont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1" fontId="29" fillId="0" borderId="1" xfId="0" applyNumberFormat="1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29</xdr:col>
      <xdr:colOff>478699</xdr:colOff>
      <xdr:row>29</xdr:row>
      <xdr:rowOff>10305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118688-EB3F-8852-1366-0651F4AA1D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17547499" cy="55919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12663-171E-4530-B8C5-4D91B78EBF7C}">
  <dimension ref="A1:R236"/>
  <sheetViews>
    <sheetView tabSelected="1" zoomScale="145" zoomScaleNormal="145" workbookViewId="0">
      <selection activeCell="R16" sqref="R16"/>
    </sheetView>
  </sheetViews>
  <sheetFormatPr defaultRowHeight="16.5" x14ac:dyDescent="0.25"/>
  <cols>
    <col min="1" max="1" width="4.85546875" style="14" customWidth="1"/>
    <col min="2" max="2" width="6.140625" style="14" customWidth="1"/>
    <col min="3" max="3" width="5" style="14" customWidth="1"/>
    <col min="4" max="4" width="6.28515625" style="14" customWidth="1"/>
    <col min="5" max="5" width="6.7109375" style="14" customWidth="1"/>
    <col min="6" max="6" width="6" style="14" customWidth="1"/>
    <col min="7" max="7" width="5" style="14" customWidth="1"/>
    <col min="8" max="8" width="6.7109375" style="14" customWidth="1"/>
    <col min="9" max="9" width="6.85546875" style="14" customWidth="1"/>
    <col min="10" max="10" width="6.42578125" style="14" customWidth="1"/>
    <col min="11" max="11" width="12.140625" style="14" customWidth="1"/>
    <col min="12" max="12" width="12.5703125" style="14" customWidth="1"/>
    <col min="13" max="13" width="8" style="14" customWidth="1"/>
    <col min="14" max="14" width="10.85546875" style="18" customWidth="1"/>
    <col min="15" max="15" width="9.140625" style="18"/>
    <col min="16" max="16" width="9.85546875" style="18" bestFit="1" customWidth="1"/>
    <col min="17" max="16384" width="9.140625" style="18"/>
  </cols>
  <sheetData>
    <row r="1" spans="1:18" s="31" customFormat="1" ht="57" customHeight="1" x14ac:dyDescent="0.25">
      <c r="A1" s="76" t="s">
        <v>0</v>
      </c>
      <c r="B1" s="77" t="s">
        <v>41</v>
      </c>
      <c r="C1" s="77" t="s">
        <v>1</v>
      </c>
      <c r="D1" s="73" t="s">
        <v>17</v>
      </c>
      <c r="E1" s="73" t="s">
        <v>42</v>
      </c>
      <c r="F1" s="73" t="s">
        <v>14</v>
      </c>
      <c r="G1" s="73" t="s">
        <v>13</v>
      </c>
      <c r="H1" s="73" t="s">
        <v>43</v>
      </c>
      <c r="I1" s="73" t="s">
        <v>44</v>
      </c>
      <c r="J1" s="78" t="s">
        <v>45</v>
      </c>
      <c r="K1" s="73" t="s">
        <v>38</v>
      </c>
      <c r="L1" s="74" t="s">
        <v>39</v>
      </c>
      <c r="M1" s="75" t="s">
        <v>40</v>
      </c>
      <c r="N1" s="75" t="s">
        <v>19</v>
      </c>
    </row>
    <row r="2" spans="1:18" x14ac:dyDescent="0.25">
      <c r="A2" s="91">
        <v>1</v>
      </c>
      <c r="B2" s="91">
        <v>501</v>
      </c>
      <c r="C2" s="91">
        <v>5</v>
      </c>
      <c r="D2" s="91" t="s">
        <v>9</v>
      </c>
      <c r="E2" s="91">
        <v>559</v>
      </c>
      <c r="F2" s="91">
        <v>29</v>
      </c>
      <c r="G2" s="91">
        <v>26</v>
      </c>
      <c r="H2" s="91">
        <f>E2+F2+G2</f>
        <v>614</v>
      </c>
      <c r="I2" s="92">
        <f>H2*1.1</f>
        <v>675.40000000000009</v>
      </c>
      <c r="J2" s="91">
        <v>12500</v>
      </c>
      <c r="K2" s="79">
        <f>H2*J2</f>
        <v>7675000</v>
      </c>
      <c r="L2" s="79">
        <f>ROUND(K2*1.14,0)</f>
        <v>8749500</v>
      </c>
      <c r="M2" s="79">
        <f>MROUND((L2*0.03/12),500)</f>
        <v>22000</v>
      </c>
      <c r="N2" s="80">
        <f>I2*2600</f>
        <v>1756040.0000000002</v>
      </c>
    </row>
    <row r="3" spans="1:18" x14ac:dyDescent="0.25">
      <c r="A3" s="91">
        <v>2</v>
      </c>
      <c r="B3" s="91">
        <v>502</v>
      </c>
      <c r="C3" s="91">
        <v>5</v>
      </c>
      <c r="D3" s="91" t="s">
        <v>9</v>
      </c>
      <c r="E3" s="91">
        <v>552</v>
      </c>
      <c r="F3" s="91">
        <v>29</v>
      </c>
      <c r="G3" s="91">
        <v>0</v>
      </c>
      <c r="H3" s="91">
        <f t="shared" ref="H3:H66" si="0">E3+F3+G3</f>
        <v>581</v>
      </c>
      <c r="I3" s="92">
        <f t="shared" ref="I3:I66" si="1">H3*1.1</f>
        <v>639.1</v>
      </c>
      <c r="J3" s="91">
        <f t="shared" ref="J3:J9" si="2">J2</f>
        <v>12500</v>
      </c>
      <c r="K3" s="79">
        <f t="shared" ref="K3:K66" si="3">H3*J3</f>
        <v>7262500</v>
      </c>
      <c r="L3" s="79">
        <f t="shared" ref="L3:L66" si="4">ROUND(K3*1.14,0)</f>
        <v>8279250</v>
      </c>
      <c r="M3" s="79">
        <f t="shared" ref="M3:M66" si="5">MROUND((L3*0.03/12),500)</f>
        <v>20500</v>
      </c>
      <c r="N3" s="80">
        <f t="shared" ref="N3:N66" si="6">I3*2600</f>
        <v>1661660</v>
      </c>
    </row>
    <row r="4" spans="1:18" x14ac:dyDescent="0.25">
      <c r="A4" s="91">
        <v>3</v>
      </c>
      <c r="B4" s="91">
        <v>503</v>
      </c>
      <c r="C4" s="91">
        <v>5</v>
      </c>
      <c r="D4" s="91" t="s">
        <v>18</v>
      </c>
      <c r="E4" s="91">
        <v>409</v>
      </c>
      <c r="F4" s="91">
        <v>15</v>
      </c>
      <c r="G4" s="91">
        <v>0</v>
      </c>
      <c r="H4" s="91">
        <f t="shared" si="0"/>
        <v>424</v>
      </c>
      <c r="I4" s="92">
        <f t="shared" si="1"/>
        <v>466.40000000000003</v>
      </c>
      <c r="J4" s="91">
        <f t="shared" si="2"/>
        <v>12500</v>
      </c>
      <c r="K4" s="79">
        <f t="shared" si="3"/>
        <v>5300000</v>
      </c>
      <c r="L4" s="79">
        <f t="shared" si="4"/>
        <v>6042000</v>
      </c>
      <c r="M4" s="79">
        <f t="shared" si="5"/>
        <v>15000</v>
      </c>
      <c r="N4" s="80">
        <f t="shared" si="6"/>
        <v>1212640</v>
      </c>
      <c r="P4" s="86">
        <f>K4/E4</f>
        <v>12958.435207823961</v>
      </c>
    </row>
    <row r="5" spans="1:18" x14ac:dyDescent="0.25">
      <c r="A5" s="91">
        <v>4</v>
      </c>
      <c r="B5" s="91">
        <v>504</v>
      </c>
      <c r="C5" s="91">
        <v>5</v>
      </c>
      <c r="D5" s="91" t="s">
        <v>18</v>
      </c>
      <c r="E5" s="91">
        <v>409</v>
      </c>
      <c r="F5" s="91">
        <v>15</v>
      </c>
      <c r="G5" s="91">
        <v>0</v>
      </c>
      <c r="H5" s="91">
        <f t="shared" si="0"/>
        <v>424</v>
      </c>
      <c r="I5" s="92">
        <f t="shared" si="1"/>
        <v>466.40000000000003</v>
      </c>
      <c r="J5" s="91">
        <f t="shared" si="2"/>
        <v>12500</v>
      </c>
      <c r="K5" s="79">
        <f t="shared" si="3"/>
        <v>5300000</v>
      </c>
      <c r="L5" s="79">
        <f t="shared" si="4"/>
        <v>6042000</v>
      </c>
      <c r="M5" s="79">
        <f t="shared" si="5"/>
        <v>15000</v>
      </c>
      <c r="N5" s="80">
        <f t="shared" si="6"/>
        <v>1212640</v>
      </c>
    </row>
    <row r="6" spans="1:18" x14ac:dyDescent="0.25">
      <c r="A6" s="91">
        <v>5</v>
      </c>
      <c r="B6" s="91">
        <v>505</v>
      </c>
      <c r="C6" s="91">
        <v>5</v>
      </c>
      <c r="D6" s="91" t="s">
        <v>9</v>
      </c>
      <c r="E6" s="91">
        <v>604</v>
      </c>
      <c r="F6" s="91">
        <v>33</v>
      </c>
      <c r="G6" s="91">
        <v>0</v>
      </c>
      <c r="H6" s="91">
        <f t="shared" si="0"/>
        <v>637</v>
      </c>
      <c r="I6" s="92">
        <f t="shared" si="1"/>
        <v>700.7</v>
      </c>
      <c r="J6" s="91">
        <f t="shared" si="2"/>
        <v>12500</v>
      </c>
      <c r="K6" s="79">
        <f t="shared" si="3"/>
        <v>7962500</v>
      </c>
      <c r="L6" s="79">
        <f t="shared" si="4"/>
        <v>9077250</v>
      </c>
      <c r="M6" s="79">
        <f t="shared" si="5"/>
        <v>22500</v>
      </c>
      <c r="N6" s="80">
        <f t="shared" si="6"/>
        <v>1821820.0000000002</v>
      </c>
    </row>
    <row r="7" spans="1:18" x14ac:dyDescent="0.25">
      <c r="A7" s="91">
        <v>6</v>
      </c>
      <c r="B7" s="91">
        <v>506</v>
      </c>
      <c r="C7" s="91">
        <v>5</v>
      </c>
      <c r="D7" s="91" t="s">
        <v>9</v>
      </c>
      <c r="E7" s="91">
        <v>611</v>
      </c>
      <c r="F7" s="91">
        <v>33</v>
      </c>
      <c r="G7" s="91">
        <v>30</v>
      </c>
      <c r="H7" s="91">
        <f t="shared" si="0"/>
        <v>674</v>
      </c>
      <c r="I7" s="92">
        <f t="shared" si="1"/>
        <v>741.40000000000009</v>
      </c>
      <c r="J7" s="91">
        <f t="shared" si="2"/>
        <v>12500</v>
      </c>
      <c r="K7" s="79">
        <f t="shared" si="3"/>
        <v>8425000</v>
      </c>
      <c r="L7" s="79">
        <f t="shared" si="4"/>
        <v>9604500</v>
      </c>
      <c r="M7" s="79">
        <f t="shared" si="5"/>
        <v>24000</v>
      </c>
      <c r="N7" s="80">
        <f t="shared" si="6"/>
        <v>1927640.0000000002</v>
      </c>
    </row>
    <row r="8" spans="1:18" x14ac:dyDescent="0.25">
      <c r="A8" s="91">
        <v>7</v>
      </c>
      <c r="B8" s="91">
        <v>507</v>
      </c>
      <c r="C8" s="91">
        <v>5</v>
      </c>
      <c r="D8" s="91" t="s">
        <v>18</v>
      </c>
      <c r="E8" s="91">
        <v>411</v>
      </c>
      <c r="F8" s="91">
        <v>14</v>
      </c>
      <c r="G8" s="91">
        <v>24</v>
      </c>
      <c r="H8" s="91">
        <f t="shared" si="0"/>
        <v>449</v>
      </c>
      <c r="I8" s="92">
        <f t="shared" si="1"/>
        <v>493.90000000000003</v>
      </c>
      <c r="J8" s="91">
        <f t="shared" si="2"/>
        <v>12500</v>
      </c>
      <c r="K8" s="79">
        <f t="shared" si="3"/>
        <v>5612500</v>
      </c>
      <c r="L8" s="79">
        <f t="shared" si="4"/>
        <v>6398250</v>
      </c>
      <c r="M8" s="79">
        <f t="shared" si="5"/>
        <v>16000</v>
      </c>
      <c r="N8" s="80">
        <f t="shared" si="6"/>
        <v>1284140</v>
      </c>
    </row>
    <row r="9" spans="1:18" x14ac:dyDescent="0.25">
      <c r="A9" s="91">
        <v>8</v>
      </c>
      <c r="B9" s="91">
        <v>508</v>
      </c>
      <c r="C9" s="91">
        <v>5</v>
      </c>
      <c r="D9" s="91" t="s">
        <v>18</v>
      </c>
      <c r="E9" s="91">
        <v>411</v>
      </c>
      <c r="F9" s="91">
        <v>14</v>
      </c>
      <c r="G9" s="91">
        <v>24</v>
      </c>
      <c r="H9" s="91">
        <f t="shared" si="0"/>
        <v>449</v>
      </c>
      <c r="I9" s="92">
        <f t="shared" si="1"/>
        <v>493.90000000000003</v>
      </c>
      <c r="J9" s="91">
        <f t="shared" si="2"/>
        <v>12500</v>
      </c>
      <c r="K9" s="79">
        <f t="shared" si="3"/>
        <v>5612500</v>
      </c>
      <c r="L9" s="79">
        <f t="shared" si="4"/>
        <v>6398250</v>
      </c>
      <c r="M9" s="79">
        <f t="shared" si="5"/>
        <v>16000</v>
      </c>
      <c r="N9" s="80">
        <f t="shared" si="6"/>
        <v>1284140</v>
      </c>
      <c r="P9" s="18">
        <v>56.802</v>
      </c>
      <c r="Q9" s="18">
        <v>3.0470000000000002</v>
      </c>
      <c r="R9" s="18">
        <v>2.7509999999999999</v>
      </c>
    </row>
    <row r="10" spans="1:18" x14ac:dyDescent="0.25">
      <c r="A10" s="91">
        <v>9</v>
      </c>
      <c r="B10" s="91">
        <v>601</v>
      </c>
      <c r="C10" s="91">
        <v>6</v>
      </c>
      <c r="D10" s="91" t="s">
        <v>9</v>
      </c>
      <c r="E10" s="91">
        <v>559</v>
      </c>
      <c r="F10" s="91">
        <v>29</v>
      </c>
      <c r="G10" s="91">
        <v>26</v>
      </c>
      <c r="H10" s="91">
        <f t="shared" si="0"/>
        <v>614</v>
      </c>
      <c r="I10" s="92">
        <f t="shared" si="1"/>
        <v>675.40000000000009</v>
      </c>
      <c r="J10" s="91">
        <f>J9+30</f>
        <v>12530</v>
      </c>
      <c r="K10" s="79">
        <f t="shared" si="3"/>
        <v>7693420</v>
      </c>
      <c r="L10" s="79">
        <f t="shared" si="4"/>
        <v>8770499</v>
      </c>
      <c r="M10" s="79">
        <f t="shared" si="5"/>
        <v>22000</v>
      </c>
      <c r="N10" s="80">
        <f t="shared" si="6"/>
        <v>1756040.0000000002</v>
      </c>
      <c r="P10" s="18">
        <f>P9*10.764</f>
        <v>611.41672799999992</v>
      </c>
      <c r="Q10" s="18">
        <f>Q9*10.764</f>
        <v>32.797908</v>
      </c>
      <c r="R10" s="18">
        <f>R9*10.764</f>
        <v>29.611763999999997</v>
      </c>
    </row>
    <row r="11" spans="1:18" x14ac:dyDescent="0.25">
      <c r="A11" s="91">
        <v>10</v>
      </c>
      <c r="B11" s="91">
        <v>602</v>
      </c>
      <c r="C11" s="91">
        <v>6</v>
      </c>
      <c r="D11" s="91" t="s">
        <v>9</v>
      </c>
      <c r="E11" s="91">
        <v>552</v>
      </c>
      <c r="F11" s="91">
        <v>29</v>
      </c>
      <c r="G11" s="91">
        <v>0</v>
      </c>
      <c r="H11" s="91">
        <f t="shared" si="0"/>
        <v>581</v>
      </c>
      <c r="I11" s="92">
        <f t="shared" si="1"/>
        <v>639.1</v>
      </c>
      <c r="J11" s="91">
        <f t="shared" ref="J11:J17" si="7">J10</f>
        <v>12530</v>
      </c>
      <c r="K11" s="79">
        <f t="shared" si="3"/>
        <v>7279930</v>
      </c>
      <c r="L11" s="79">
        <f t="shared" si="4"/>
        <v>8299120</v>
      </c>
      <c r="M11" s="79">
        <f t="shared" si="5"/>
        <v>20500</v>
      </c>
      <c r="N11" s="80">
        <f t="shared" si="6"/>
        <v>1661660</v>
      </c>
    </row>
    <row r="12" spans="1:18" x14ac:dyDescent="0.25">
      <c r="A12" s="91">
        <v>11</v>
      </c>
      <c r="B12" s="91">
        <v>603</v>
      </c>
      <c r="C12" s="91">
        <v>6</v>
      </c>
      <c r="D12" s="91" t="s">
        <v>18</v>
      </c>
      <c r="E12" s="91">
        <v>409</v>
      </c>
      <c r="F12" s="91">
        <v>15</v>
      </c>
      <c r="G12" s="91">
        <v>0</v>
      </c>
      <c r="H12" s="91">
        <f t="shared" si="0"/>
        <v>424</v>
      </c>
      <c r="I12" s="92">
        <f t="shared" si="1"/>
        <v>466.40000000000003</v>
      </c>
      <c r="J12" s="91">
        <f t="shared" si="7"/>
        <v>12530</v>
      </c>
      <c r="K12" s="79">
        <f t="shared" si="3"/>
        <v>5312720</v>
      </c>
      <c r="L12" s="79">
        <f t="shared" si="4"/>
        <v>6056501</v>
      </c>
      <c r="M12" s="79">
        <f t="shared" si="5"/>
        <v>15000</v>
      </c>
      <c r="N12" s="80">
        <f t="shared" si="6"/>
        <v>1212640</v>
      </c>
    </row>
    <row r="13" spans="1:18" x14ac:dyDescent="0.25">
      <c r="A13" s="91">
        <v>12</v>
      </c>
      <c r="B13" s="91">
        <v>604</v>
      </c>
      <c r="C13" s="91">
        <v>6</v>
      </c>
      <c r="D13" s="91" t="s">
        <v>18</v>
      </c>
      <c r="E13" s="91">
        <v>409</v>
      </c>
      <c r="F13" s="91">
        <v>15</v>
      </c>
      <c r="G13" s="91">
        <v>0</v>
      </c>
      <c r="H13" s="91">
        <f t="shared" si="0"/>
        <v>424</v>
      </c>
      <c r="I13" s="92">
        <f t="shared" si="1"/>
        <v>466.40000000000003</v>
      </c>
      <c r="J13" s="91">
        <f t="shared" si="7"/>
        <v>12530</v>
      </c>
      <c r="K13" s="79">
        <f t="shared" si="3"/>
        <v>5312720</v>
      </c>
      <c r="L13" s="79">
        <f t="shared" si="4"/>
        <v>6056501</v>
      </c>
      <c r="M13" s="79">
        <f t="shared" si="5"/>
        <v>15000</v>
      </c>
      <c r="N13" s="80">
        <f t="shared" si="6"/>
        <v>1212640</v>
      </c>
    </row>
    <row r="14" spans="1:18" x14ac:dyDescent="0.25">
      <c r="A14" s="91">
        <v>13</v>
      </c>
      <c r="B14" s="91">
        <v>605</v>
      </c>
      <c r="C14" s="91">
        <v>6</v>
      </c>
      <c r="D14" s="91" t="s">
        <v>9</v>
      </c>
      <c r="E14" s="91">
        <v>604</v>
      </c>
      <c r="F14" s="91">
        <v>33</v>
      </c>
      <c r="G14" s="91">
        <v>0</v>
      </c>
      <c r="H14" s="91">
        <f t="shared" si="0"/>
        <v>637</v>
      </c>
      <c r="I14" s="92">
        <f t="shared" si="1"/>
        <v>700.7</v>
      </c>
      <c r="J14" s="91">
        <f t="shared" si="7"/>
        <v>12530</v>
      </c>
      <c r="K14" s="79">
        <f t="shared" si="3"/>
        <v>7981610</v>
      </c>
      <c r="L14" s="79">
        <f t="shared" si="4"/>
        <v>9099035</v>
      </c>
      <c r="M14" s="79">
        <f t="shared" si="5"/>
        <v>22500</v>
      </c>
      <c r="N14" s="80">
        <f t="shared" si="6"/>
        <v>1821820.0000000002</v>
      </c>
    </row>
    <row r="15" spans="1:18" x14ac:dyDescent="0.25">
      <c r="A15" s="91">
        <v>14</v>
      </c>
      <c r="B15" s="91">
        <v>606</v>
      </c>
      <c r="C15" s="91">
        <v>6</v>
      </c>
      <c r="D15" s="91" t="s">
        <v>9</v>
      </c>
      <c r="E15" s="91">
        <v>611</v>
      </c>
      <c r="F15" s="91">
        <v>33</v>
      </c>
      <c r="G15" s="91">
        <v>30</v>
      </c>
      <c r="H15" s="91">
        <f t="shared" si="0"/>
        <v>674</v>
      </c>
      <c r="I15" s="92">
        <f t="shared" si="1"/>
        <v>741.40000000000009</v>
      </c>
      <c r="J15" s="91">
        <f t="shared" si="7"/>
        <v>12530</v>
      </c>
      <c r="K15" s="79">
        <f t="shared" si="3"/>
        <v>8445220</v>
      </c>
      <c r="L15" s="79">
        <f t="shared" si="4"/>
        <v>9627551</v>
      </c>
      <c r="M15" s="79">
        <f t="shared" si="5"/>
        <v>24000</v>
      </c>
      <c r="N15" s="80">
        <f t="shared" si="6"/>
        <v>1927640.0000000002</v>
      </c>
    </row>
    <row r="16" spans="1:18" x14ac:dyDescent="0.25">
      <c r="A16" s="91">
        <v>15</v>
      </c>
      <c r="B16" s="91">
        <v>607</v>
      </c>
      <c r="C16" s="91">
        <v>6</v>
      </c>
      <c r="D16" s="91" t="s">
        <v>18</v>
      </c>
      <c r="E16" s="91">
        <v>411</v>
      </c>
      <c r="F16" s="91">
        <v>14</v>
      </c>
      <c r="G16" s="91">
        <v>24</v>
      </c>
      <c r="H16" s="91">
        <f t="shared" si="0"/>
        <v>449</v>
      </c>
      <c r="I16" s="92">
        <f t="shared" si="1"/>
        <v>493.90000000000003</v>
      </c>
      <c r="J16" s="91">
        <f t="shared" si="7"/>
        <v>12530</v>
      </c>
      <c r="K16" s="79">
        <f t="shared" si="3"/>
        <v>5625970</v>
      </c>
      <c r="L16" s="79">
        <f t="shared" si="4"/>
        <v>6413606</v>
      </c>
      <c r="M16" s="79">
        <f t="shared" si="5"/>
        <v>16000</v>
      </c>
      <c r="N16" s="80">
        <f t="shared" si="6"/>
        <v>1284140</v>
      </c>
    </row>
    <row r="17" spans="1:14" x14ac:dyDescent="0.25">
      <c r="A17" s="91">
        <v>16</v>
      </c>
      <c r="B17" s="91">
        <v>608</v>
      </c>
      <c r="C17" s="91">
        <v>6</v>
      </c>
      <c r="D17" s="91" t="s">
        <v>18</v>
      </c>
      <c r="E17" s="91">
        <v>411</v>
      </c>
      <c r="F17" s="91">
        <v>14</v>
      </c>
      <c r="G17" s="91">
        <v>24</v>
      </c>
      <c r="H17" s="91">
        <f t="shared" si="0"/>
        <v>449</v>
      </c>
      <c r="I17" s="92">
        <f t="shared" si="1"/>
        <v>493.90000000000003</v>
      </c>
      <c r="J17" s="91">
        <f t="shared" si="7"/>
        <v>12530</v>
      </c>
      <c r="K17" s="79">
        <f t="shared" si="3"/>
        <v>5625970</v>
      </c>
      <c r="L17" s="79">
        <f t="shared" si="4"/>
        <v>6413606</v>
      </c>
      <c r="M17" s="79">
        <f t="shared" si="5"/>
        <v>16000</v>
      </c>
      <c r="N17" s="80">
        <f t="shared" si="6"/>
        <v>1284140</v>
      </c>
    </row>
    <row r="18" spans="1:14" x14ac:dyDescent="0.25">
      <c r="A18" s="91">
        <v>17</v>
      </c>
      <c r="B18" s="91">
        <v>701</v>
      </c>
      <c r="C18" s="91">
        <v>7</v>
      </c>
      <c r="D18" s="91" t="s">
        <v>9</v>
      </c>
      <c r="E18" s="91">
        <v>559</v>
      </c>
      <c r="F18" s="91">
        <v>29</v>
      </c>
      <c r="G18" s="91">
        <v>26</v>
      </c>
      <c r="H18" s="91">
        <f t="shared" si="0"/>
        <v>614</v>
      </c>
      <c r="I18" s="92">
        <f t="shared" si="1"/>
        <v>675.40000000000009</v>
      </c>
      <c r="J18" s="91">
        <f>J17+30</f>
        <v>12560</v>
      </c>
      <c r="K18" s="79">
        <f t="shared" si="3"/>
        <v>7711840</v>
      </c>
      <c r="L18" s="79">
        <f t="shared" si="4"/>
        <v>8791498</v>
      </c>
      <c r="M18" s="79">
        <f t="shared" si="5"/>
        <v>22000</v>
      </c>
      <c r="N18" s="80">
        <f t="shared" si="6"/>
        <v>1756040.0000000002</v>
      </c>
    </row>
    <row r="19" spans="1:14" x14ac:dyDescent="0.25">
      <c r="A19" s="91">
        <v>18</v>
      </c>
      <c r="B19" s="91">
        <v>702</v>
      </c>
      <c r="C19" s="91">
        <v>7</v>
      </c>
      <c r="D19" s="91" t="s">
        <v>9</v>
      </c>
      <c r="E19" s="91">
        <v>552</v>
      </c>
      <c r="F19" s="91">
        <v>29</v>
      </c>
      <c r="G19" s="91">
        <v>0</v>
      </c>
      <c r="H19" s="91">
        <f t="shared" si="0"/>
        <v>581</v>
      </c>
      <c r="I19" s="92">
        <f t="shared" si="1"/>
        <v>639.1</v>
      </c>
      <c r="J19" s="91">
        <f t="shared" ref="J19:J25" si="8">J18</f>
        <v>12560</v>
      </c>
      <c r="K19" s="79">
        <f t="shared" si="3"/>
        <v>7297360</v>
      </c>
      <c r="L19" s="79">
        <f t="shared" si="4"/>
        <v>8318990</v>
      </c>
      <c r="M19" s="79">
        <f t="shared" si="5"/>
        <v>21000</v>
      </c>
      <c r="N19" s="80">
        <f t="shared" si="6"/>
        <v>1661660</v>
      </c>
    </row>
    <row r="20" spans="1:14" x14ac:dyDescent="0.25">
      <c r="A20" s="91">
        <v>19</v>
      </c>
      <c r="B20" s="91">
        <v>703</v>
      </c>
      <c r="C20" s="91">
        <v>7</v>
      </c>
      <c r="D20" s="91" t="s">
        <v>18</v>
      </c>
      <c r="E20" s="91">
        <v>409</v>
      </c>
      <c r="F20" s="91">
        <v>15</v>
      </c>
      <c r="G20" s="91">
        <v>0</v>
      </c>
      <c r="H20" s="91">
        <f t="shared" si="0"/>
        <v>424</v>
      </c>
      <c r="I20" s="92">
        <f t="shared" si="1"/>
        <v>466.40000000000003</v>
      </c>
      <c r="J20" s="91">
        <f t="shared" si="8"/>
        <v>12560</v>
      </c>
      <c r="K20" s="79">
        <f t="shared" si="3"/>
        <v>5325440</v>
      </c>
      <c r="L20" s="79">
        <f t="shared" si="4"/>
        <v>6071002</v>
      </c>
      <c r="M20" s="79">
        <f t="shared" si="5"/>
        <v>15000</v>
      </c>
      <c r="N20" s="80">
        <f t="shared" si="6"/>
        <v>1212640</v>
      </c>
    </row>
    <row r="21" spans="1:14" x14ac:dyDescent="0.25">
      <c r="A21" s="91">
        <v>20</v>
      </c>
      <c r="B21" s="91">
        <v>704</v>
      </c>
      <c r="C21" s="91">
        <v>7</v>
      </c>
      <c r="D21" s="91" t="s">
        <v>18</v>
      </c>
      <c r="E21" s="91">
        <v>409</v>
      </c>
      <c r="F21" s="91">
        <v>15</v>
      </c>
      <c r="G21" s="91">
        <v>0</v>
      </c>
      <c r="H21" s="91">
        <f t="shared" si="0"/>
        <v>424</v>
      </c>
      <c r="I21" s="92">
        <f t="shared" si="1"/>
        <v>466.40000000000003</v>
      </c>
      <c r="J21" s="91">
        <f t="shared" si="8"/>
        <v>12560</v>
      </c>
      <c r="K21" s="79">
        <f t="shared" si="3"/>
        <v>5325440</v>
      </c>
      <c r="L21" s="79">
        <f t="shared" si="4"/>
        <v>6071002</v>
      </c>
      <c r="M21" s="79">
        <f t="shared" si="5"/>
        <v>15000</v>
      </c>
      <c r="N21" s="80">
        <f t="shared" si="6"/>
        <v>1212640</v>
      </c>
    </row>
    <row r="22" spans="1:14" x14ac:dyDescent="0.25">
      <c r="A22" s="91">
        <v>21</v>
      </c>
      <c r="B22" s="91">
        <v>705</v>
      </c>
      <c r="C22" s="91">
        <v>7</v>
      </c>
      <c r="D22" s="91" t="s">
        <v>9</v>
      </c>
      <c r="E22" s="91">
        <v>604</v>
      </c>
      <c r="F22" s="91">
        <v>33</v>
      </c>
      <c r="G22" s="91">
        <v>0</v>
      </c>
      <c r="H22" s="91">
        <f t="shared" si="0"/>
        <v>637</v>
      </c>
      <c r="I22" s="92">
        <f t="shared" si="1"/>
        <v>700.7</v>
      </c>
      <c r="J22" s="91">
        <f t="shared" si="8"/>
        <v>12560</v>
      </c>
      <c r="K22" s="79">
        <f t="shared" si="3"/>
        <v>8000720</v>
      </c>
      <c r="L22" s="79">
        <f t="shared" si="4"/>
        <v>9120821</v>
      </c>
      <c r="M22" s="79">
        <f t="shared" si="5"/>
        <v>23000</v>
      </c>
      <c r="N22" s="80">
        <f t="shared" si="6"/>
        <v>1821820.0000000002</v>
      </c>
    </row>
    <row r="23" spans="1:14" x14ac:dyDescent="0.25">
      <c r="A23" s="91">
        <v>22</v>
      </c>
      <c r="B23" s="91">
        <v>706</v>
      </c>
      <c r="C23" s="91">
        <v>7</v>
      </c>
      <c r="D23" s="91" t="s">
        <v>9</v>
      </c>
      <c r="E23" s="91">
        <v>611</v>
      </c>
      <c r="F23" s="91">
        <v>33</v>
      </c>
      <c r="G23" s="91">
        <v>30</v>
      </c>
      <c r="H23" s="91">
        <f t="shared" si="0"/>
        <v>674</v>
      </c>
      <c r="I23" s="92">
        <f t="shared" si="1"/>
        <v>741.40000000000009</v>
      </c>
      <c r="J23" s="91">
        <f t="shared" si="8"/>
        <v>12560</v>
      </c>
      <c r="K23" s="79">
        <f t="shared" si="3"/>
        <v>8465440</v>
      </c>
      <c r="L23" s="79">
        <f t="shared" si="4"/>
        <v>9650602</v>
      </c>
      <c r="M23" s="79">
        <f t="shared" si="5"/>
        <v>24000</v>
      </c>
      <c r="N23" s="80">
        <f t="shared" si="6"/>
        <v>1927640.0000000002</v>
      </c>
    </row>
    <row r="24" spans="1:14" x14ac:dyDescent="0.25">
      <c r="A24" s="91">
        <v>23</v>
      </c>
      <c r="B24" s="91">
        <v>707</v>
      </c>
      <c r="C24" s="91">
        <v>7</v>
      </c>
      <c r="D24" s="91" t="s">
        <v>18</v>
      </c>
      <c r="E24" s="91">
        <v>411</v>
      </c>
      <c r="F24" s="91">
        <v>14</v>
      </c>
      <c r="G24" s="91">
        <v>24</v>
      </c>
      <c r="H24" s="91">
        <f t="shared" si="0"/>
        <v>449</v>
      </c>
      <c r="I24" s="92">
        <f t="shared" si="1"/>
        <v>493.90000000000003</v>
      </c>
      <c r="J24" s="91">
        <f t="shared" si="8"/>
        <v>12560</v>
      </c>
      <c r="K24" s="79">
        <f t="shared" si="3"/>
        <v>5639440</v>
      </c>
      <c r="L24" s="79">
        <f t="shared" si="4"/>
        <v>6428962</v>
      </c>
      <c r="M24" s="79">
        <f t="shared" si="5"/>
        <v>16000</v>
      </c>
      <c r="N24" s="80">
        <f t="shared" si="6"/>
        <v>1284140</v>
      </c>
    </row>
    <row r="25" spans="1:14" x14ac:dyDescent="0.25">
      <c r="A25" s="91">
        <v>24</v>
      </c>
      <c r="B25" s="91">
        <v>708</v>
      </c>
      <c r="C25" s="91">
        <v>7</v>
      </c>
      <c r="D25" s="91" t="s">
        <v>18</v>
      </c>
      <c r="E25" s="91">
        <v>411</v>
      </c>
      <c r="F25" s="91">
        <v>14</v>
      </c>
      <c r="G25" s="91">
        <v>24</v>
      </c>
      <c r="H25" s="91">
        <f t="shared" si="0"/>
        <v>449</v>
      </c>
      <c r="I25" s="92">
        <f t="shared" si="1"/>
        <v>493.90000000000003</v>
      </c>
      <c r="J25" s="91">
        <f t="shared" si="8"/>
        <v>12560</v>
      </c>
      <c r="K25" s="79">
        <f t="shared" si="3"/>
        <v>5639440</v>
      </c>
      <c r="L25" s="79">
        <f t="shared" si="4"/>
        <v>6428962</v>
      </c>
      <c r="M25" s="79">
        <f t="shared" si="5"/>
        <v>16000</v>
      </c>
      <c r="N25" s="80">
        <f t="shared" si="6"/>
        <v>1284140</v>
      </c>
    </row>
    <row r="26" spans="1:14" x14ac:dyDescent="0.25">
      <c r="A26" s="91">
        <v>25</v>
      </c>
      <c r="B26" s="91">
        <v>801</v>
      </c>
      <c r="C26" s="91">
        <v>8</v>
      </c>
      <c r="D26" s="91" t="s">
        <v>9</v>
      </c>
      <c r="E26" s="91">
        <v>559</v>
      </c>
      <c r="F26" s="91">
        <v>29</v>
      </c>
      <c r="G26" s="91">
        <v>26</v>
      </c>
      <c r="H26" s="91">
        <f t="shared" si="0"/>
        <v>614</v>
      </c>
      <c r="I26" s="92">
        <f t="shared" si="1"/>
        <v>675.40000000000009</v>
      </c>
      <c r="J26" s="91">
        <f>J25+30</f>
        <v>12590</v>
      </c>
      <c r="K26" s="79">
        <f t="shared" si="3"/>
        <v>7730260</v>
      </c>
      <c r="L26" s="79">
        <f t="shared" si="4"/>
        <v>8812496</v>
      </c>
      <c r="M26" s="79">
        <f t="shared" si="5"/>
        <v>22000</v>
      </c>
      <c r="N26" s="80">
        <f t="shared" si="6"/>
        <v>1756040.0000000002</v>
      </c>
    </row>
    <row r="27" spans="1:14" x14ac:dyDescent="0.25">
      <c r="A27" s="91">
        <v>26</v>
      </c>
      <c r="B27" s="91">
        <v>802</v>
      </c>
      <c r="C27" s="91">
        <v>8</v>
      </c>
      <c r="D27" s="91" t="s">
        <v>9</v>
      </c>
      <c r="E27" s="91">
        <v>552</v>
      </c>
      <c r="F27" s="91">
        <v>29</v>
      </c>
      <c r="G27" s="91">
        <v>0</v>
      </c>
      <c r="H27" s="91">
        <f t="shared" si="0"/>
        <v>581</v>
      </c>
      <c r="I27" s="92">
        <f t="shared" si="1"/>
        <v>639.1</v>
      </c>
      <c r="J27" s="91">
        <f t="shared" ref="J27:J33" si="9">J26</f>
        <v>12590</v>
      </c>
      <c r="K27" s="79">
        <f t="shared" si="3"/>
        <v>7314790</v>
      </c>
      <c r="L27" s="79">
        <f t="shared" si="4"/>
        <v>8338861</v>
      </c>
      <c r="M27" s="79">
        <f t="shared" si="5"/>
        <v>21000</v>
      </c>
      <c r="N27" s="80">
        <f t="shared" si="6"/>
        <v>1661660</v>
      </c>
    </row>
    <row r="28" spans="1:14" x14ac:dyDescent="0.25">
      <c r="A28" s="91">
        <v>27</v>
      </c>
      <c r="B28" s="91">
        <v>803</v>
      </c>
      <c r="C28" s="91">
        <v>8</v>
      </c>
      <c r="D28" s="91" t="s">
        <v>18</v>
      </c>
      <c r="E28" s="91">
        <v>409</v>
      </c>
      <c r="F28" s="91">
        <v>15</v>
      </c>
      <c r="G28" s="91">
        <v>0</v>
      </c>
      <c r="H28" s="91">
        <f t="shared" si="0"/>
        <v>424</v>
      </c>
      <c r="I28" s="92">
        <f t="shared" si="1"/>
        <v>466.40000000000003</v>
      </c>
      <c r="J28" s="91">
        <f t="shared" si="9"/>
        <v>12590</v>
      </c>
      <c r="K28" s="79">
        <f t="shared" si="3"/>
        <v>5338160</v>
      </c>
      <c r="L28" s="79">
        <f t="shared" si="4"/>
        <v>6085502</v>
      </c>
      <c r="M28" s="79">
        <f t="shared" si="5"/>
        <v>15000</v>
      </c>
      <c r="N28" s="80">
        <f t="shared" si="6"/>
        <v>1212640</v>
      </c>
    </row>
    <row r="29" spans="1:14" x14ac:dyDescent="0.25">
      <c r="A29" s="91">
        <v>28</v>
      </c>
      <c r="B29" s="91">
        <v>804</v>
      </c>
      <c r="C29" s="91">
        <v>8</v>
      </c>
      <c r="D29" s="91" t="s">
        <v>18</v>
      </c>
      <c r="E29" s="91">
        <v>409</v>
      </c>
      <c r="F29" s="91">
        <v>15</v>
      </c>
      <c r="G29" s="91">
        <v>0</v>
      </c>
      <c r="H29" s="91">
        <f t="shared" si="0"/>
        <v>424</v>
      </c>
      <c r="I29" s="92">
        <f t="shared" si="1"/>
        <v>466.40000000000003</v>
      </c>
      <c r="J29" s="91">
        <f t="shared" si="9"/>
        <v>12590</v>
      </c>
      <c r="K29" s="79">
        <f t="shared" si="3"/>
        <v>5338160</v>
      </c>
      <c r="L29" s="79">
        <f t="shared" si="4"/>
        <v>6085502</v>
      </c>
      <c r="M29" s="79">
        <f t="shared" si="5"/>
        <v>15000</v>
      </c>
      <c r="N29" s="80">
        <f t="shared" si="6"/>
        <v>1212640</v>
      </c>
    </row>
    <row r="30" spans="1:14" x14ac:dyDescent="0.25">
      <c r="A30" s="91">
        <v>29</v>
      </c>
      <c r="B30" s="91">
        <v>805</v>
      </c>
      <c r="C30" s="91">
        <v>8</v>
      </c>
      <c r="D30" s="91" t="s">
        <v>9</v>
      </c>
      <c r="E30" s="91">
        <v>604</v>
      </c>
      <c r="F30" s="91">
        <v>33</v>
      </c>
      <c r="G30" s="91">
        <v>0</v>
      </c>
      <c r="H30" s="91">
        <f t="shared" si="0"/>
        <v>637</v>
      </c>
      <c r="I30" s="92">
        <f t="shared" si="1"/>
        <v>700.7</v>
      </c>
      <c r="J30" s="91">
        <f t="shared" si="9"/>
        <v>12590</v>
      </c>
      <c r="K30" s="79">
        <f t="shared" si="3"/>
        <v>8019830</v>
      </c>
      <c r="L30" s="79">
        <f t="shared" si="4"/>
        <v>9142606</v>
      </c>
      <c r="M30" s="79">
        <f t="shared" si="5"/>
        <v>23000</v>
      </c>
      <c r="N30" s="80">
        <f t="shared" si="6"/>
        <v>1821820.0000000002</v>
      </c>
    </row>
    <row r="31" spans="1:14" x14ac:dyDescent="0.25">
      <c r="A31" s="91">
        <v>30</v>
      </c>
      <c r="B31" s="91">
        <v>806</v>
      </c>
      <c r="C31" s="91">
        <v>8</v>
      </c>
      <c r="D31" s="91" t="s">
        <v>9</v>
      </c>
      <c r="E31" s="91">
        <v>611</v>
      </c>
      <c r="F31" s="91">
        <v>33</v>
      </c>
      <c r="G31" s="91">
        <v>30</v>
      </c>
      <c r="H31" s="91">
        <f t="shared" si="0"/>
        <v>674</v>
      </c>
      <c r="I31" s="92">
        <f t="shared" si="1"/>
        <v>741.40000000000009</v>
      </c>
      <c r="J31" s="91">
        <f t="shared" si="9"/>
        <v>12590</v>
      </c>
      <c r="K31" s="79">
        <f t="shared" si="3"/>
        <v>8485660</v>
      </c>
      <c r="L31" s="79">
        <f t="shared" si="4"/>
        <v>9673652</v>
      </c>
      <c r="M31" s="79">
        <f t="shared" si="5"/>
        <v>24000</v>
      </c>
      <c r="N31" s="80">
        <f t="shared" si="6"/>
        <v>1927640.0000000002</v>
      </c>
    </row>
    <row r="32" spans="1:14" x14ac:dyDescent="0.25">
      <c r="A32" s="91">
        <v>31</v>
      </c>
      <c r="B32" s="91">
        <v>807</v>
      </c>
      <c r="C32" s="91">
        <v>8</v>
      </c>
      <c r="D32" s="91" t="s">
        <v>18</v>
      </c>
      <c r="E32" s="91">
        <v>411</v>
      </c>
      <c r="F32" s="91">
        <v>14</v>
      </c>
      <c r="G32" s="91">
        <v>24</v>
      </c>
      <c r="H32" s="91">
        <f t="shared" si="0"/>
        <v>449</v>
      </c>
      <c r="I32" s="92">
        <f t="shared" si="1"/>
        <v>493.90000000000003</v>
      </c>
      <c r="J32" s="91">
        <f t="shared" si="9"/>
        <v>12590</v>
      </c>
      <c r="K32" s="79">
        <f t="shared" si="3"/>
        <v>5652910</v>
      </c>
      <c r="L32" s="79">
        <f t="shared" si="4"/>
        <v>6444317</v>
      </c>
      <c r="M32" s="79">
        <f t="shared" si="5"/>
        <v>16000</v>
      </c>
      <c r="N32" s="80">
        <f t="shared" si="6"/>
        <v>1284140</v>
      </c>
    </row>
    <row r="33" spans="1:14" x14ac:dyDescent="0.25">
      <c r="A33" s="91">
        <v>32</v>
      </c>
      <c r="B33" s="91">
        <v>808</v>
      </c>
      <c r="C33" s="91">
        <v>8</v>
      </c>
      <c r="D33" s="91" t="s">
        <v>18</v>
      </c>
      <c r="E33" s="91">
        <v>411</v>
      </c>
      <c r="F33" s="91">
        <v>14</v>
      </c>
      <c r="G33" s="91">
        <v>24</v>
      </c>
      <c r="H33" s="91">
        <f t="shared" si="0"/>
        <v>449</v>
      </c>
      <c r="I33" s="92">
        <f t="shared" si="1"/>
        <v>493.90000000000003</v>
      </c>
      <c r="J33" s="91">
        <f t="shared" si="9"/>
        <v>12590</v>
      </c>
      <c r="K33" s="79">
        <f t="shared" si="3"/>
        <v>5652910</v>
      </c>
      <c r="L33" s="79">
        <f t="shared" si="4"/>
        <v>6444317</v>
      </c>
      <c r="M33" s="79">
        <f t="shared" si="5"/>
        <v>16000</v>
      </c>
      <c r="N33" s="80">
        <f t="shared" si="6"/>
        <v>1284140</v>
      </c>
    </row>
    <row r="34" spans="1:14" x14ac:dyDescent="0.25">
      <c r="A34" s="91">
        <v>33</v>
      </c>
      <c r="B34" s="91">
        <v>901</v>
      </c>
      <c r="C34" s="91">
        <v>9</v>
      </c>
      <c r="D34" s="91" t="s">
        <v>9</v>
      </c>
      <c r="E34" s="91">
        <v>559</v>
      </c>
      <c r="F34" s="91">
        <v>29</v>
      </c>
      <c r="G34" s="91">
        <v>26</v>
      </c>
      <c r="H34" s="91">
        <f t="shared" si="0"/>
        <v>614</v>
      </c>
      <c r="I34" s="92">
        <f t="shared" si="1"/>
        <v>675.40000000000009</v>
      </c>
      <c r="J34" s="91">
        <f>J33+30</f>
        <v>12620</v>
      </c>
      <c r="K34" s="79">
        <f t="shared" si="3"/>
        <v>7748680</v>
      </c>
      <c r="L34" s="79">
        <f t="shared" si="4"/>
        <v>8833495</v>
      </c>
      <c r="M34" s="79">
        <f t="shared" si="5"/>
        <v>22000</v>
      </c>
      <c r="N34" s="80">
        <f t="shared" si="6"/>
        <v>1756040.0000000002</v>
      </c>
    </row>
    <row r="35" spans="1:14" x14ac:dyDescent="0.25">
      <c r="A35" s="91">
        <v>34</v>
      </c>
      <c r="B35" s="91">
        <v>903</v>
      </c>
      <c r="C35" s="91">
        <v>9</v>
      </c>
      <c r="D35" s="91" t="s">
        <v>18</v>
      </c>
      <c r="E35" s="91">
        <v>409</v>
      </c>
      <c r="F35" s="91">
        <v>15</v>
      </c>
      <c r="G35" s="91">
        <v>0</v>
      </c>
      <c r="H35" s="91">
        <f t="shared" si="0"/>
        <v>424</v>
      </c>
      <c r="I35" s="92">
        <f t="shared" si="1"/>
        <v>466.40000000000003</v>
      </c>
      <c r="J35" s="91">
        <f t="shared" ref="J35:J40" si="10">J34</f>
        <v>12620</v>
      </c>
      <c r="K35" s="79">
        <f t="shared" si="3"/>
        <v>5350880</v>
      </c>
      <c r="L35" s="79">
        <f t="shared" si="4"/>
        <v>6100003</v>
      </c>
      <c r="M35" s="79">
        <f t="shared" si="5"/>
        <v>15500</v>
      </c>
      <c r="N35" s="80">
        <f t="shared" si="6"/>
        <v>1212640</v>
      </c>
    </row>
    <row r="36" spans="1:14" x14ac:dyDescent="0.25">
      <c r="A36" s="91">
        <v>35</v>
      </c>
      <c r="B36" s="91">
        <v>904</v>
      </c>
      <c r="C36" s="91">
        <v>9</v>
      </c>
      <c r="D36" s="91" t="s">
        <v>18</v>
      </c>
      <c r="E36" s="91">
        <v>409</v>
      </c>
      <c r="F36" s="91">
        <v>15</v>
      </c>
      <c r="G36" s="91">
        <v>0</v>
      </c>
      <c r="H36" s="91">
        <f t="shared" si="0"/>
        <v>424</v>
      </c>
      <c r="I36" s="92">
        <f t="shared" si="1"/>
        <v>466.40000000000003</v>
      </c>
      <c r="J36" s="91">
        <f t="shared" si="10"/>
        <v>12620</v>
      </c>
      <c r="K36" s="79">
        <f t="shared" si="3"/>
        <v>5350880</v>
      </c>
      <c r="L36" s="79">
        <f t="shared" si="4"/>
        <v>6100003</v>
      </c>
      <c r="M36" s="79">
        <f t="shared" si="5"/>
        <v>15500</v>
      </c>
      <c r="N36" s="80">
        <f t="shared" si="6"/>
        <v>1212640</v>
      </c>
    </row>
    <row r="37" spans="1:14" x14ac:dyDescent="0.25">
      <c r="A37" s="91">
        <v>36</v>
      </c>
      <c r="B37" s="91">
        <v>905</v>
      </c>
      <c r="C37" s="91">
        <v>9</v>
      </c>
      <c r="D37" s="91" t="s">
        <v>9</v>
      </c>
      <c r="E37" s="91">
        <v>604</v>
      </c>
      <c r="F37" s="91">
        <v>33</v>
      </c>
      <c r="G37" s="91">
        <v>0</v>
      </c>
      <c r="H37" s="91">
        <f t="shared" si="0"/>
        <v>637</v>
      </c>
      <c r="I37" s="92">
        <f t="shared" si="1"/>
        <v>700.7</v>
      </c>
      <c r="J37" s="91">
        <f t="shared" si="10"/>
        <v>12620</v>
      </c>
      <c r="K37" s="79">
        <f t="shared" si="3"/>
        <v>8038940</v>
      </c>
      <c r="L37" s="79">
        <f t="shared" si="4"/>
        <v>9164392</v>
      </c>
      <c r="M37" s="79">
        <f t="shared" si="5"/>
        <v>23000</v>
      </c>
      <c r="N37" s="80">
        <f t="shared" si="6"/>
        <v>1821820.0000000002</v>
      </c>
    </row>
    <row r="38" spans="1:14" x14ac:dyDescent="0.25">
      <c r="A38" s="91">
        <v>37</v>
      </c>
      <c r="B38" s="91">
        <v>906</v>
      </c>
      <c r="C38" s="91">
        <v>9</v>
      </c>
      <c r="D38" s="91" t="s">
        <v>9</v>
      </c>
      <c r="E38" s="91">
        <v>611</v>
      </c>
      <c r="F38" s="91">
        <v>33</v>
      </c>
      <c r="G38" s="91">
        <v>30</v>
      </c>
      <c r="H38" s="91">
        <f t="shared" si="0"/>
        <v>674</v>
      </c>
      <c r="I38" s="92">
        <f t="shared" si="1"/>
        <v>741.40000000000009</v>
      </c>
      <c r="J38" s="91">
        <f t="shared" si="10"/>
        <v>12620</v>
      </c>
      <c r="K38" s="79">
        <f t="shared" si="3"/>
        <v>8505880</v>
      </c>
      <c r="L38" s="79">
        <f t="shared" si="4"/>
        <v>9696703</v>
      </c>
      <c r="M38" s="79">
        <f t="shared" si="5"/>
        <v>24000</v>
      </c>
      <c r="N38" s="80">
        <f t="shared" si="6"/>
        <v>1927640.0000000002</v>
      </c>
    </row>
    <row r="39" spans="1:14" x14ac:dyDescent="0.25">
      <c r="A39" s="91">
        <v>38</v>
      </c>
      <c r="B39" s="91">
        <v>907</v>
      </c>
      <c r="C39" s="91">
        <v>9</v>
      </c>
      <c r="D39" s="91" t="s">
        <v>18</v>
      </c>
      <c r="E39" s="91">
        <v>411</v>
      </c>
      <c r="F39" s="91">
        <v>14</v>
      </c>
      <c r="G39" s="91">
        <v>24</v>
      </c>
      <c r="H39" s="91">
        <f t="shared" si="0"/>
        <v>449</v>
      </c>
      <c r="I39" s="92">
        <f t="shared" si="1"/>
        <v>493.90000000000003</v>
      </c>
      <c r="J39" s="91">
        <f t="shared" si="10"/>
        <v>12620</v>
      </c>
      <c r="K39" s="79">
        <f t="shared" si="3"/>
        <v>5666380</v>
      </c>
      <c r="L39" s="79">
        <f t="shared" si="4"/>
        <v>6459673</v>
      </c>
      <c r="M39" s="79">
        <f t="shared" si="5"/>
        <v>16000</v>
      </c>
      <c r="N39" s="80">
        <f t="shared" si="6"/>
        <v>1284140</v>
      </c>
    </row>
    <row r="40" spans="1:14" x14ac:dyDescent="0.25">
      <c r="A40" s="91">
        <v>39</v>
      </c>
      <c r="B40" s="91">
        <v>908</v>
      </c>
      <c r="C40" s="91">
        <v>9</v>
      </c>
      <c r="D40" s="91" t="s">
        <v>18</v>
      </c>
      <c r="E40" s="91">
        <v>411</v>
      </c>
      <c r="F40" s="91">
        <v>14</v>
      </c>
      <c r="G40" s="91">
        <v>24</v>
      </c>
      <c r="H40" s="91">
        <f t="shared" si="0"/>
        <v>449</v>
      </c>
      <c r="I40" s="92">
        <f t="shared" si="1"/>
        <v>493.90000000000003</v>
      </c>
      <c r="J40" s="91">
        <f t="shared" si="10"/>
        <v>12620</v>
      </c>
      <c r="K40" s="79">
        <f t="shared" si="3"/>
        <v>5666380</v>
      </c>
      <c r="L40" s="79">
        <f t="shared" si="4"/>
        <v>6459673</v>
      </c>
      <c r="M40" s="79">
        <f t="shared" si="5"/>
        <v>16000</v>
      </c>
      <c r="N40" s="80">
        <f t="shared" si="6"/>
        <v>1284140</v>
      </c>
    </row>
    <row r="41" spans="1:14" x14ac:dyDescent="0.25">
      <c r="A41" s="91">
        <v>40</v>
      </c>
      <c r="B41" s="91">
        <v>1001</v>
      </c>
      <c r="C41" s="91">
        <v>10</v>
      </c>
      <c r="D41" s="91" t="s">
        <v>9</v>
      </c>
      <c r="E41" s="91">
        <v>559</v>
      </c>
      <c r="F41" s="91">
        <v>29</v>
      </c>
      <c r="G41" s="91">
        <v>26</v>
      </c>
      <c r="H41" s="91">
        <f t="shared" si="0"/>
        <v>614</v>
      </c>
      <c r="I41" s="92">
        <f t="shared" si="1"/>
        <v>675.40000000000009</v>
      </c>
      <c r="J41" s="91">
        <f>J40+30</f>
        <v>12650</v>
      </c>
      <c r="K41" s="79">
        <f t="shared" si="3"/>
        <v>7767100</v>
      </c>
      <c r="L41" s="79">
        <f t="shared" si="4"/>
        <v>8854494</v>
      </c>
      <c r="M41" s="79">
        <f t="shared" si="5"/>
        <v>22000</v>
      </c>
      <c r="N41" s="80">
        <f t="shared" si="6"/>
        <v>1756040.0000000002</v>
      </c>
    </row>
    <row r="42" spans="1:14" x14ac:dyDescent="0.25">
      <c r="A42" s="91">
        <v>41</v>
      </c>
      <c r="B42" s="91">
        <v>1002</v>
      </c>
      <c r="C42" s="91">
        <v>10</v>
      </c>
      <c r="D42" s="91" t="s">
        <v>9</v>
      </c>
      <c r="E42" s="91">
        <v>552</v>
      </c>
      <c r="F42" s="91">
        <v>29</v>
      </c>
      <c r="G42" s="91">
        <v>0</v>
      </c>
      <c r="H42" s="91">
        <f t="shared" si="0"/>
        <v>581</v>
      </c>
      <c r="I42" s="92">
        <f t="shared" si="1"/>
        <v>639.1</v>
      </c>
      <c r="J42" s="91">
        <f t="shared" ref="J42:J48" si="11">J41</f>
        <v>12650</v>
      </c>
      <c r="K42" s="79">
        <f t="shared" si="3"/>
        <v>7349650</v>
      </c>
      <c r="L42" s="79">
        <f t="shared" si="4"/>
        <v>8378601</v>
      </c>
      <c r="M42" s="79">
        <f t="shared" si="5"/>
        <v>21000</v>
      </c>
      <c r="N42" s="80">
        <f t="shared" si="6"/>
        <v>1661660</v>
      </c>
    </row>
    <row r="43" spans="1:14" x14ac:dyDescent="0.25">
      <c r="A43" s="91">
        <v>42</v>
      </c>
      <c r="B43" s="91">
        <v>1003</v>
      </c>
      <c r="C43" s="91">
        <v>10</v>
      </c>
      <c r="D43" s="91" t="s">
        <v>18</v>
      </c>
      <c r="E43" s="91">
        <v>409</v>
      </c>
      <c r="F43" s="91">
        <v>15</v>
      </c>
      <c r="G43" s="91">
        <v>0</v>
      </c>
      <c r="H43" s="91">
        <f t="shared" si="0"/>
        <v>424</v>
      </c>
      <c r="I43" s="92">
        <f t="shared" si="1"/>
        <v>466.40000000000003</v>
      </c>
      <c r="J43" s="91">
        <f t="shared" si="11"/>
        <v>12650</v>
      </c>
      <c r="K43" s="79">
        <f t="shared" si="3"/>
        <v>5363600</v>
      </c>
      <c r="L43" s="79">
        <f t="shared" si="4"/>
        <v>6114504</v>
      </c>
      <c r="M43" s="79">
        <f t="shared" si="5"/>
        <v>15500</v>
      </c>
      <c r="N43" s="80">
        <f t="shared" si="6"/>
        <v>1212640</v>
      </c>
    </row>
    <row r="44" spans="1:14" x14ac:dyDescent="0.25">
      <c r="A44" s="91">
        <v>43</v>
      </c>
      <c r="B44" s="91">
        <v>1004</v>
      </c>
      <c r="C44" s="91">
        <v>10</v>
      </c>
      <c r="D44" s="91" t="s">
        <v>18</v>
      </c>
      <c r="E44" s="91">
        <v>409</v>
      </c>
      <c r="F44" s="91">
        <v>15</v>
      </c>
      <c r="G44" s="91">
        <v>0</v>
      </c>
      <c r="H44" s="91">
        <f t="shared" si="0"/>
        <v>424</v>
      </c>
      <c r="I44" s="92">
        <f t="shared" si="1"/>
        <v>466.40000000000003</v>
      </c>
      <c r="J44" s="91">
        <f t="shared" si="11"/>
        <v>12650</v>
      </c>
      <c r="K44" s="79">
        <f t="shared" si="3"/>
        <v>5363600</v>
      </c>
      <c r="L44" s="79">
        <f t="shared" si="4"/>
        <v>6114504</v>
      </c>
      <c r="M44" s="79">
        <f t="shared" si="5"/>
        <v>15500</v>
      </c>
      <c r="N44" s="80">
        <f t="shared" si="6"/>
        <v>1212640</v>
      </c>
    </row>
    <row r="45" spans="1:14" x14ac:dyDescent="0.25">
      <c r="A45" s="91">
        <v>44</v>
      </c>
      <c r="B45" s="91">
        <v>1005</v>
      </c>
      <c r="C45" s="91">
        <v>10</v>
      </c>
      <c r="D45" s="91" t="s">
        <v>9</v>
      </c>
      <c r="E45" s="91">
        <v>604</v>
      </c>
      <c r="F45" s="91">
        <v>33</v>
      </c>
      <c r="G45" s="91">
        <v>0</v>
      </c>
      <c r="H45" s="91">
        <f t="shared" si="0"/>
        <v>637</v>
      </c>
      <c r="I45" s="92">
        <f t="shared" si="1"/>
        <v>700.7</v>
      </c>
      <c r="J45" s="91">
        <f t="shared" si="11"/>
        <v>12650</v>
      </c>
      <c r="K45" s="79">
        <f t="shared" si="3"/>
        <v>8058050</v>
      </c>
      <c r="L45" s="79">
        <f t="shared" si="4"/>
        <v>9186177</v>
      </c>
      <c r="M45" s="79">
        <f t="shared" si="5"/>
        <v>23000</v>
      </c>
      <c r="N45" s="80">
        <f t="shared" si="6"/>
        <v>1821820.0000000002</v>
      </c>
    </row>
    <row r="46" spans="1:14" x14ac:dyDescent="0.25">
      <c r="A46" s="91">
        <v>45</v>
      </c>
      <c r="B46" s="91">
        <v>1006</v>
      </c>
      <c r="C46" s="91">
        <v>10</v>
      </c>
      <c r="D46" s="91" t="s">
        <v>9</v>
      </c>
      <c r="E46" s="91">
        <v>611</v>
      </c>
      <c r="F46" s="91">
        <v>33</v>
      </c>
      <c r="G46" s="91">
        <v>30</v>
      </c>
      <c r="H46" s="91">
        <f t="shared" si="0"/>
        <v>674</v>
      </c>
      <c r="I46" s="92">
        <f t="shared" si="1"/>
        <v>741.40000000000009</v>
      </c>
      <c r="J46" s="91">
        <f t="shared" si="11"/>
        <v>12650</v>
      </c>
      <c r="K46" s="79">
        <f t="shared" si="3"/>
        <v>8526100</v>
      </c>
      <c r="L46" s="79">
        <f t="shared" si="4"/>
        <v>9719754</v>
      </c>
      <c r="M46" s="79">
        <f t="shared" si="5"/>
        <v>24500</v>
      </c>
      <c r="N46" s="80">
        <f t="shared" si="6"/>
        <v>1927640.0000000002</v>
      </c>
    </row>
    <row r="47" spans="1:14" x14ac:dyDescent="0.25">
      <c r="A47" s="91">
        <v>46</v>
      </c>
      <c r="B47" s="91">
        <v>1007</v>
      </c>
      <c r="C47" s="91">
        <v>10</v>
      </c>
      <c r="D47" s="91" t="s">
        <v>18</v>
      </c>
      <c r="E47" s="91">
        <v>411</v>
      </c>
      <c r="F47" s="91">
        <v>14</v>
      </c>
      <c r="G47" s="91">
        <v>24</v>
      </c>
      <c r="H47" s="91">
        <f t="shared" si="0"/>
        <v>449</v>
      </c>
      <c r="I47" s="92">
        <f t="shared" si="1"/>
        <v>493.90000000000003</v>
      </c>
      <c r="J47" s="91">
        <f t="shared" si="11"/>
        <v>12650</v>
      </c>
      <c r="K47" s="79">
        <f t="shared" si="3"/>
        <v>5679850</v>
      </c>
      <c r="L47" s="79">
        <f t="shared" si="4"/>
        <v>6475029</v>
      </c>
      <c r="M47" s="79">
        <f t="shared" si="5"/>
        <v>16000</v>
      </c>
      <c r="N47" s="80">
        <f t="shared" si="6"/>
        <v>1284140</v>
      </c>
    </row>
    <row r="48" spans="1:14" x14ac:dyDescent="0.25">
      <c r="A48" s="91">
        <v>47</v>
      </c>
      <c r="B48" s="91">
        <v>1008</v>
      </c>
      <c r="C48" s="91">
        <v>10</v>
      </c>
      <c r="D48" s="91" t="s">
        <v>18</v>
      </c>
      <c r="E48" s="91">
        <v>411</v>
      </c>
      <c r="F48" s="91">
        <v>14</v>
      </c>
      <c r="G48" s="91">
        <v>24</v>
      </c>
      <c r="H48" s="91">
        <f t="shared" si="0"/>
        <v>449</v>
      </c>
      <c r="I48" s="92">
        <f t="shared" si="1"/>
        <v>493.90000000000003</v>
      </c>
      <c r="J48" s="91">
        <f t="shared" si="11"/>
        <v>12650</v>
      </c>
      <c r="K48" s="79">
        <f t="shared" si="3"/>
        <v>5679850</v>
      </c>
      <c r="L48" s="79">
        <f t="shared" si="4"/>
        <v>6475029</v>
      </c>
      <c r="M48" s="79">
        <f t="shared" si="5"/>
        <v>16000</v>
      </c>
      <c r="N48" s="80">
        <f t="shared" si="6"/>
        <v>1284140</v>
      </c>
    </row>
    <row r="49" spans="1:14" x14ac:dyDescent="0.25">
      <c r="A49" s="91">
        <v>48</v>
      </c>
      <c r="B49" s="91">
        <v>1101</v>
      </c>
      <c r="C49" s="91">
        <v>11</v>
      </c>
      <c r="D49" s="91" t="s">
        <v>9</v>
      </c>
      <c r="E49" s="91">
        <v>559</v>
      </c>
      <c r="F49" s="91">
        <v>29</v>
      </c>
      <c r="G49" s="91">
        <v>26</v>
      </c>
      <c r="H49" s="91">
        <f t="shared" si="0"/>
        <v>614</v>
      </c>
      <c r="I49" s="92">
        <f t="shared" si="1"/>
        <v>675.40000000000009</v>
      </c>
      <c r="J49" s="91">
        <f t="shared" ref="J49" si="12">J48+30</f>
        <v>12680</v>
      </c>
      <c r="K49" s="79">
        <f t="shared" si="3"/>
        <v>7785520</v>
      </c>
      <c r="L49" s="79">
        <f t="shared" si="4"/>
        <v>8875493</v>
      </c>
      <c r="M49" s="79">
        <f t="shared" si="5"/>
        <v>22000</v>
      </c>
      <c r="N49" s="80">
        <f t="shared" si="6"/>
        <v>1756040.0000000002</v>
      </c>
    </row>
    <row r="50" spans="1:14" x14ac:dyDescent="0.25">
      <c r="A50" s="91">
        <v>49</v>
      </c>
      <c r="B50" s="91">
        <v>1102</v>
      </c>
      <c r="C50" s="91">
        <v>11</v>
      </c>
      <c r="D50" s="91" t="s">
        <v>9</v>
      </c>
      <c r="E50" s="91">
        <v>552</v>
      </c>
      <c r="F50" s="91">
        <v>29</v>
      </c>
      <c r="G50" s="91">
        <v>0</v>
      </c>
      <c r="H50" s="91">
        <f t="shared" si="0"/>
        <v>581</v>
      </c>
      <c r="I50" s="92">
        <f t="shared" si="1"/>
        <v>639.1</v>
      </c>
      <c r="J50" s="91">
        <f t="shared" ref="J50:J56" si="13">J49</f>
        <v>12680</v>
      </c>
      <c r="K50" s="79">
        <f t="shared" si="3"/>
        <v>7367080</v>
      </c>
      <c r="L50" s="79">
        <f t="shared" si="4"/>
        <v>8398471</v>
      </c>
      <c r="M50" s="79">
        <f t="shared" si="5"/>
        <v>21000</v>
      </c>
      <c r="N50" s="80">
        <f t="shared" si="6"/>
        <v>1661660</v>
      </c>
    </row>
    <row r="51" spans="1:14" x14ac:dyDescent="0.25">
      <c r="A51" s="91">
        <v>50</v>
      </c>
      <c r="B51" s="91">
        <v>1103</v>
      </c>
      <c r="C51" s="91">
        <v>11</v>
      </c>
      <c r="D51" s="91" t="s">
        <v>18</v>
      </c>
      <c r="E51" s="91">
        <v>409</v>
      </c>
      <c r="F51" s="91">
        <v>15</v>
      </c>
      <c r="G51" s="91">
        <v>0</v>
      </c>
      <c r="H51" s="91">
        <f t="shared" si="0"/>
        <v>424</v>
      </c>
      <c r="I51" s="92">
        <f t="shared" si="1"/>
        <v>466.40000000000003</v>
      </c>
      <c r="J51" s="91">
        <f t="shared" si="13"/>
        <v>12680</v>
      </c>
      <c r="K51" s="79">
        <f t="shared" si="3"/>
        <v>5376320</v>
      </c>
      <c r="L51" s="79">
        <f t="shared" si="4"/>
        <v>6129005</v>
      </c>
      <c r="M51" s="79">
        <f t="shared" si="5"/>
        <v>15500</v>
      </c>
      <c r="N51" s="80">
        <f t="shared" si="6"/>
        <v>1212640</v>
      </c>
    </row>
    <row r="52" spans="1:14" x14ac:dyDescent="0.25">
      <c r="A52" s="91">
        <v>51</v>
      </c>
      <c r="B52" s="91">
        <v>1104</v>
      </c>
      <c r="C52" s="91">
        <v>11</v>
      </c>
      <c r="D52" s="91" t="s">
        <v>18</v>
      </c>
      <c r="E52" s="91">
        <v>409</v>
      </c>
      <c r="F52" s="91">
        <v>15</v>
      </c>
      <c r="G52" s="91">
        <v>0</v>
      </c>
      <c r="H52" s="91">
        <f t="shared" si="0"/>
        <v>424</v>
      </c>
      <c r="I52" s="92">
        <f t="shared" si="1"/>
        <v>466.40000000000003</v>
      </c>
      <c r="J52" s="91">
        <f t="shared" si="13"/>
        <v>12680</v>
      </c>
      <c r="K52" s="79">
        <f t="shared" si="3"/>
        <v>5376320</v>
      </c>
      <c r="L52" s="79">
        <f t="shared" si="4"/>
        <v>6129005</v>
      </c>
      <c r="M52" s="79">
        <f t="shared" si="5"/>
        <v>15500</v>
      </c>
      <c r="N52" s="80">
        <f t="shared" si="6"/>
        <v>1212640</v>
      </c>
    </row>
    <row r="53" spans="1:14" x14ac:dyDescent="0.25">
      <c r="A53" s="91">
        <v>52</v>
      </c>
      <c r="B53" s="91">
        <v>1105</v>
      </c>
      <c r="C53" s="91">
        <v>11</v>
      </c>
      <c r="D53" s="91" t="s">
        <v>9</v>
      </c>
      <c r="E53" s="91">
        <v>604</v>
      </c>
      <c r="F53" s="91">
        <v>33</v>
      </c>
      <c r="G53" s="91">
        <v>0</v>
      </c>
      <c r="H53" s="91">
        <f t="shared" si="0"/>
        <v>637</v>
      </c>
      <c r="I53" s="92">
        <f t="shared" si="1"/>
        <v>700.7</v>
      </c>
      <c r="J53" s="91">
        <f t="shared" si="13"/>
        <v>12680</v>
      </c>
      <c r="K53" s="79">
        <f t="shared" si="3"/>
        <v>8077160</v>
      </c>
      <c r="L53" s="79">
        <f t="shared" si="4"/>
        <v>9207962</v>
      </c>
      <c r="M53" s="79">
        <f t="shared" si="5"/>
        <v>23000</v>
      </c>
      <c r="N53" s="80">
        <f t="shared" si="6"/>
        <v>1821820.0000000002</v>
      </c>
    </row>
    <row r="54" spans="1:14" x14ac:dyDescent="0.25">
      <c r="A54" s="91">
        <v>53</v>
      </c>
      <c r="B54" s="91">
        <v>1106</v>
      </c>
      <c r="C54" s="91">
        <v>11</v>
      </c>
      <c r="D54" s="91" t="s">
        <v>9</v>
      </c>
      <c r="E54" s="91">
        <v>611</v>
      </c>
      <c r="F54" s="91">
        <v>33</v>
      </c>
      <c r="G54" s="91">
        <v>30</v>
      </c>
      <c r="H54" s="91">
        <f t="shared" si="0"/>
        <v>674</v>
      </c>
      <c r="I54" s="92">
        <f t="shared" si="1"/>
        <v>741.40000000000009</v>
      </c>
      <c r="J54" s="91">
        <f t="shared" si="13"/>
        <v>12680</v>
      </c>
      <c r="K54" s="79">
        <f t="shared" si="3"/>
        <v>8546320</v>
      </c>
      <c r="L54" s="79">
        <f t="shared" si="4"/>
        <v>9742805</v>
      </c>
      <c r="M54" s="79">
        <f t="shared" si="5"/>
        <v>24500</v>
      </c>
      <c r="N54" s="80">
        <f t="shared" si="6"/>
        <v>1927640.0000000002</v>
      </c>
    </row>
    <row r="55" spans="1:14" x14ac:dyDescent="0.25">
      <c r="A55" s="91">
        <v>54</v>
      </c>
      <c r="B55" s="91">
        <v>1107</v>
      </c>
      <c r="C55" s="91">
        <v>11</v>
      </c>
      <c r="D55" s="91" t="s">
        <v>18</v>
      </c>
      <c r="E55" s="91">
        <v>411</v>
      </c>
      <c r="F55" s="91">
        <v>14</v>
      </c>
      <c r="G55" s="91">
        <v>24</v>
      </c>
      <c r="H55" s="91">
        <f t="shared" si="0"/>
        <v>449</v>
      </c>
      <c r="I55" s="92">
        <f t="shared" si="1"/>
        <v>493.90000000000003</v>
      </c>
      <c r="J55" s="91">
        <f t="shared" si="13"/>
        <v>12680</v>
      </c>
      <c r="K55" s="79">
        <f t="shared" si="3"/>
        <v>5693320</v>
      </c>
      <c r="L55" s="79">
        <f t="shared" si="4"/>
        <v>6490385</v>
      </c>
      <c r="M55" s="79">
        <f t="shared" si="5"/>
        <v>16000</v>
      </c>
      <c r="N55" s="80">
        <f t="shared" si="6"/>
        <v>1284140</v>
      </c>
    </row>
    <row r="56" spans="1:14" x14ac:dyDescent="0.25">
      <c r="A56" s="91">
        <v>55</v>
      </c>
      <c r="B56" s="91">
        <v>1108</v>
      </c>
      <c r="C56" s="91">
        <v>11</v>
      </c>
      <c r="D56" s="91" t="s">
        <v>18</v>
      </c>
      <c r="E56" s="91">
        <v>411</v>
      </c>
      <c r="F56" s="91">
        <v>14</v>
      </c>
      <c r="G56" s="91">
        <v>24</v>
      </c>
      <c r="H56" s="91">
        <f t="shared" si="0"/>
        <v>449</v>
      </c>
      <c r="I56" s="92">
        <f t="shared" si="1"/>
        <v>493.90000000000003</v>
      </c>
      <c r="J56" s="91">
        <f t="shared" si="13"/>
        <v>12680</v>
      </c>
      <c r="K56" s="79">
        <f t="shared" si="3"/>
        <v>5693320</v>
      </c>
      <c r="L56" s="79">
        <f t="shared" si="4"/>
        <v>6490385</v>
      </c>
      <c r="M56" s="79">
        <f t="shared" si="5"/>
        <v>16000</v>
      </c>
      <c r="N56" s="80">
        <f t="shared" si="6"/>
        <v>1284140</v>
      </c>
    </row>
    <row r="57" spans="1:14" x14ac:dyDescent="0.25">
      <c r="A57" s="91">
        <v>56</v>
      </c>
      <c r="B57" s="91">
        <v>1201</v>
      </c>
      <c r="C57" s="91">
        <v>12</v>
      </c>
      <c r="D57" s="91" t="s">
        <v>9</v>
      </c>
      <c r="E57" s="91">
        <v>559</v>
      </c>
      <c r="F57" s="91">
        <v>29</v>
      </c>
      <c r="G57" s="91">
        <v>26</v>
      </c>
      <c r="H57" s="91">
        <f t="shared" si="0"/>
        <v>614</v>
      </c>
      <c r="I57" s="92">
        <f t="shared" si="1"/>
        <v>675.40000000000009</v>
      </c>
      <c r="J57" s="91">
        <f t="shared" ref="J57" si="14">J56+30</f>
        <v>12710</v>
      </c>
      <c r="K57" s="79">
        <f t="shared" si="3"/>
        <v>7803940</v>
      </c>
      <c r="L57" s="79">
        <f t="shared" si="4"/>
        <v>8896492</v>
      </c>
      <c r="M57" s="79">
        <f t="shared" si="5"/>
        <v>22000</v>
      </c>
      <c r="N57" s="80">
        <f t="shared" si="6"/>
        <v>1756040.0000000002</v>
      </c>
    </row>
    <row r="58" spans="1:14" x14ac:dyDescent="0.25">
      <c r="A58" s="91">
        <v>57</v>
      </c>
      <c r="B58" s="91">
        <v>1202</v>
      </c>
      <c r="C58" s="91">
        <v>12</v>
      </c>
      <c r="D58" s="91" t="s">
        <v>9</v>
      </c>
      <c r="E58" s="91">
        <v>552</v>
      </c>
      <c r="F58" s="91">
        <v>29</v>
      </c>
      <c r="G58" s="91">
        <v>0</v>
      </c>
      <c r="H58" s="91">
        <f t="shared" si="0"/>
        <v>581</v>
      </c>
      <c r="I58" s="92">
        <f t="shared" si="1"/>
        <v>639.1</v>
      </c>
      <c r="J58" s="91">
        <f t="shared" ref="J58:J64" si="15">J57</f>
        <v>12710</v>
      </c>
      <c r="K58" s="79">
        <f t="shared" si="3"/>
        <v>7384510</v>
      </c>
      <c r="L58" s="79">
        <f t="shared" si="4"/>
        <v>8418341</v>
      </c>
      <c r="M58" s="79">
        <f t="shared" si="5"/>
        <v>21000</v>
      </c>
      <c r="N58" s="80">
        <f t="shared" si="6"/>
        <v>1661660</v>
      </c>
    </row>
    <row r="59" spans="1:14" x14ac:dyDescent="0.25">
      <c r="A59" s="91">
        <v>58</v>
      </c>
      <c r="B59" s="91">
        <v>1203</v>
      </c>
      <c r="C59" s="91">
        <v>12</v>
      </c>
      <c r="D59" s="91" t="s">
        <v>18</v>
      </c>
      <c r="E59" s="91">
        <v>409</v>
      </c>
      <c r="F59" s="91">
        <v>15</v>
      </c>
      <c r="G59" s="91">
        <v>0</v>
      </c>
      <c r="H59" s="91">
        <f t="shared" si="0"/>
        <v>424</v>
      </c>
      <c r="I59" s="92">
        <f t="shared" si="1"/>
        <v>466.40000000000003</v>
      </c>
      <c r="J59" s="91">
        <f t="shared" si="15"/>
        <v>12710</v>
      </c>
      <c r="K59" s="79">
        <f t="shared" si="3"/>
        <v>5389040</v>
      </c>
      <c r="L59" s="79">
        <f t="shared" si="4"/>
        <v>6143506</v>
      </c>
      <c r="M59" s="79">
        <f t="shared" si="5"/>
        <v>15500</v>
      </c>
      <c r="N59" s="80">
        <f t="shared" si="6"/>
        <v>1212640</v>
      </c>
    </row>
    <row r="60" spans="1:14" x14ac:dyDescent="0.25">
      <c r="A60" s="91">
        <v>59</v>
      </c>
      <c r="B60" s="91">
        <v>1204</v>
      </c>
      <c r="C60" s="91">
        <v>12</v>
      </c>
      <c r="D60" s="91" t="s">
        <v>18</v>
      </c>
      <c r="E60" s="91">
        <v>409</v>
      </c>
      <c r="F60" s="91">
        <v>15</v>
      </c>
      <c r="G60" s="91">
        <v>0</v>
      </c>
      <c r="H60" s="91">
        <f t="shared" si="0"/>
        <v>424</v>
      </c>
      <c r="I60" s="92">
        <f t="shared" si="1"/>
        <v>466.40000000000003</v>
      </c>
      <c r="J60" s="91">
        <f t="shared" si="15"/>
        <v>12710</v>
      </c>
      <c r="K60" s="79">
        <f t="shared" si="3"/>
        <v>5389040</v>
      </c>
      <c r="L60" s="79">
        <f t="shared" si="4"/>
        <v>6143506</v>
      </c>
      <c r="M60" s="79">
        <f t="shared" si="5"/>
        <v>15500</v>
      </c>
      <c r="N60" s="80">
        <f t="shared" si="6"/>
        <v>1212640</v>
      </c>
    </row>
    <row r="61" spans="1:14" x14ac:dyDescent="0.25">
      <c r="A61" s="91">
        <v>60</v>
      </c>
      <c r="B61" s="91">
        <v>1205</v>
      </c>
      <c r="C61" s="91">
        <v>12</v>
      </c>
      <c r="D61" s="91" t="s">
        <v>9</v>
      </c>
      <c r="E61" s="91">
        <v>604</v>
      </c>
      <c r="F61" s="91">
        <v>33</v>
      </c>
      <c r="G61" s="91">
        <v>0</v>
      </c>
      <c r="H61" s="91">
        <f t="shared" si="0"/>
        <v>637</v>
      </c>
      <c r="I61" s="92">
        <f t="shared" si="1"/>
        <v>700.7</v>
      </c>
      <c r="J61" s="91">
        <f t="shared" si="15"/>
        <v>12710</v>
      </c>
      <c r="K61" s="79">
        <f t="shared" si="3"/>
        <v>8096270</v>
      </c>
      <c r="L61" s="79">
        <f t="shared" si="4"/>
        <v>9229748</v>
      </c>
      <c r="M61" s="79">
        <f t="shared" si="5"/>
        <v>23000</v>
      </c>
      <c r="N61" s="80">
        <f t="shared" si="6"/>
        <v>1821820.0000000002</v>
      </c>
    </row>
    <row r="62" spans="1:14" x14ac:dyDescent="0.25">
      <c r="A62" s="91">
        <v>61</v>
      </c>
      <c r="B62" s="91">
        <v>1206</v>
      </c>
      <c r="C62" s="91">
        <v>12</v>
      </c>
      <c r="D62" s="91" t="s">
        <v>9</v>
      </c>
      <c r="E62" s="91">
        <v>611</v>
      </c>
      <c r="F62" s="91">
        <v>33</v>
      </c>
      <c r="G62" s="91">
        <v>30</v>
      </c>
      <c r="H62" s="91">
        <f t="shared" si="0"/>
        <v>674</v>
      </c>
      <c r="I62" s="92">
        <f t="shared" si="1"/>
        <v>741.40000000000009</v>
      </c>
      <c r="J62" s="91">
        <f t="shared" si="15"/>
        <v>12710</v>
      </c>
      <c r="K62" s="79">
        <f t="shared" si="3"/>
        <v>8566540</v>
      </c>
      <c r="L62" s="79">
        <f t="shared" si="4"/>
        <v>9765856</v>
      </c>
      <c r="M62" s="79">
        <f t="shared" si="5"/>
        <v>24500</v>
      </c>
      <c r="N62" s="80">
        <f t="shared" si="6"/>
        <v>1927640.0000000002</v>
      </c>
    </row>
    <row r="63" spans="1:14" x14ac:dyDescent="0.25">
      <c r="A63" s="91">
        <v>62</v>
      </c>
      <c r="B63" s="91">
        <v>1207</v>
      </c>
      <c r="C63" s="91">
        <v>12</v>
      </c>
      <c r="D63" s="91" t="s">
        <v>18</v>
      </c>
      <c r="E63" s="91">
        <v>411</v>
      </c>
      <c r="F63" s="91">
        <v>14</v>
      </c>
      <c r="G63" s="91">
        <v>24</v>
      </c>
      <c r="H63" s="91">
        <f t="shared" si="0"/>
        <v>449</v>
      </c>
      <c r="I63" s="92">
        <f t="shared" si="1"/>
        <v>493.90000000000003</v>
      </c>
      <c r="J63" s="91">
        <f t="shared" si="15"/>
        <v>12710</v>
      </c>
      <c r="K63" s="79">
        <f t="shared" si="3"/>
        <v>5706790</v>
      </c>
      <c r="L63" s="79">
        <f t="shared" si="4"/>
        <v>6505741</v>
      </c>
      <c r="M63" s="79">
        <f t="shared" si="5"/>
        <v>16500</v>
      </c>
      <c r="N63" s="80">
        <f t="shared" si="6"/>
        <v>1284140</v>
      </c>
    </row>
    <row r="64" spans="1:14" x14ac:dyDescent="0.25">
      <c r="A64" s="91">
        <v>63</v>
      </c>
      <c r="B64" s="91">
        <v>1208</v>
      </c>
      <c r="C64" s="91">
        <v>12</v>
      </c>
      <c r="D64" s="91" t="s">
        <v>18</v>
      </c>
      <c r="E64" s="91">
        <v>411</v>
      </c>
      <c r="F64" s="91">
        <v>14</v>
      </c>
      <c r="G64" s="91">
        <v>24</v>
      </c>
      <c r="H64" s="91">
        <f t="shared" si="0"/>
        <v>449</v>
      </c>
      <c r="I64" s="92">
        <f t="shared" si="1"/>
        <v>493.90000000000003</v>
      </c>
      <c r="J64" s="91">
        <f t="shared" si="15"/>
        <v>12710</v>
      </c>
      <c r="K64" s="79">
        <f t="shared" si="3"/>
        <v>5706790</v>
      </c>
      <c r="L64" s="79">
        <f t="shared" si="4"/>
        <v>6505741</v>
      </c>
      <c r="M64" s="79">
        <f t="shared" si="5"/>
        <v>16500</v>
      </c>
      <c r="N64" s="80">
        <f t="shared" si="6"/>
        <v>1284140</v>
      </c>
    </row>
    <row r="65" spans="1:14" x14ac:dyDescent="0.25">
      <c r="A65" s="91">
        <v>64</v>
      </c>
      <c r="B65" s="91">
        <v>1301</v>
      </c>
      <c r="C65" s="91">
        <v>13</v>
      </c>
      <c r="D65" s="91" t="s">
        <v>9</v>
      </c>
      <c r="E65" s="91">
        <v>559</v>
      </c>
      <c r="F65" s="91">
        <v>29</v>
      </c>
      <c r="G65" s="91">
        <v>26</v>
      </c>
      <c r="H65" s="91">
        <f t="shared" si="0"/>
        <v>614</v>
      </c>
      <c r="I65" s="92">
        <f t="shared" si="1"/>
        <v>675.40000000000009</v>
      </c>
      <c r="J65" s="91">
        <f t="shared" ref="J65" si="16">J64+30</f>
        <v>12740</v>
      </c>
      <c r="K65" s="79">
        <f t="shared" si="3"/>
        <v>7822360</v>
      </c>
      <c r="L65" s="79">
        <f t="shared" si="4"/>
        <v>8917490</v>
      </c>
      <c r="M65" s="79">
        <f t="shared" si="5"/>
        <v>22500</v>
      </c>
      <c r="N65" s="80">
        <f t="shared" si="6"/>
        <v>1756040.0000000002</v>
      </c>
    </row>
    <row r="66" spans="1:14" x14ac:dyDescent="0.25">
      <c r="A66" s="91">
        <v>65</v>
      </c>
      <c r="B66" s="91">
        <v>1302</v>
      </c>
      <c r="C66" s="91">
        <v>13</v>
      </c>
      <c r="D66" s="91" t="s">
        <v>9</v>
      </c>
      <c r="E66" s="91">
        <v>552</v>
      </c>
      <c r="F66" s="91">
        <v>29</v>
      </c>
      <c r="G66" s="91">
        <v>0</v>
      </c>
      <c r="H66" s="91">
        <f t="shared" si="0"/>
        <v>581</v>
      </c>
      <c r="I66" s="92">
        <f t="shared" si="1"/>
        <v>639.1</v>
      </c>
      <c r="J66" s="91">
        <f t="shared" ref="J66:J72" si="17">J65</f>
        <v>12740</v>
      </c>
      <c r="K66" s="79">
        <f t="shared" si="3"/>
        <v>7401940</v>
      </c>
      <c r="L66" s="79">
        <f t="shared" si="4"/>
        <v>8438212</v>
      </c>
      <c r="M66" s="79">
        <f t="shared" si="5"/>
        <v>21000</v>
      </c>
      <c r="N66" s="80">
        <f t="shared" si="6"/>
        <v>1661660</v>
      </c>
    </row>
    <row r="67" spans="1:14" x14ac:dyDescent="0.25">
      <c r="A67" s="91">
        <v>66</v>
      </c>
      <c r="B67" s="91">
        <v>1303</v>
      </c>
      <c r="C67" s="91">
        <v>13</v>
      </c>
      <c r="D67" s="91" t="s">
        <v>18</v>
      </c>
      <c r="E67" s="91">
        <v>409</v>
      </c>
      <c r="F67" s="91">
        <v>15</v>
      </c>
      <c r="G67" s="91">
        <v>0</v>
      </c>
      <c r="H67" s="91">
        <f t="shared" ref="H67:H130" si="18">E67+F67+G67</f>
        <v>424</v>
      </c>
      <c r="I67" s="92">
        <f t="shared" ref="I67:I130" si="19">H67*1.1</f>
        <v>466.40000000000003</v>
      </c>
      <c r="J67" s="91">
        <f t="shared" si="17"/>
        <v>12740</v>
      </c>
      <c r="K67" s="79">
        <f t="shared" ref="K67:K130" si="20">H67*J67</f>
        <v>5401760</v>
      </c>
      <c r="L67" s="79">
        <f t="shared" ref="L67:L130" si="21">ROUND(K67*1.14,0)</f>
        <v>6158006</v>
      </c>
      <c r="M67" s="79">
        <f t="shared" ref="M67:M130" si="22">MROUND((L67*0.03/12),500)</f>
        <v>15500</v>
      </c>
      <c r="N67" s="80">
        <f t="shared" ref="N67:N130" si="23">I67*2600</f>
        <v>1212640</v>
      </c>
    </row>
    <row r="68" spans="1:14" x14ac:dyDescent="0.25">
      <c r="A68" s="91">
        <v>67</v>
      </c>
      <c r="B68" s="91">
        <v>1304</v>
      </c>
      <c r="C68" s="91">
        <v>13</v>
      </c>
      <c r="D68" s="91" t="s">
        <v>18</v>
      </c>
      <c r="E68" s="91">
        <v>409</v>
      </c>
      <c r="F68" s="91">
        <v>15</v>
      </c>
      <c r="G68" s="91">
        <v>0</v>
      </c>
      <c r="H68" s="91">
        <f t="shared" si="18"/>
        <v>424</v>
      </c>
      <c r="I68" s="92">
        <f t="shared" si="19"/>
        <v>466.40000000000003</v>
      </c>
      <c r="J68" s="91">
        <f t="shared" si="17"/>
        <v>12740</v>
      </c>
      <c r="K68" s="79">
        <f t="shared" si="20"/>
        <v>5401760</v>
      </c>
      <c r="L68" s="79">
        <f t="shared" si="21"/>
        <v>6158006</v>
      </c>
      <c r="M68" s="79">
        <f t="shared" si="22"/>
        <v>15500</v>
      </c>
      <c r="N68" s="80">
        <f t="shared" si="23"/>
        <v>1212640</v>
      </c>
    </row>
    <row r="69" spans="1:14" x14ac:dyDescent="0.25">
      <c r="A69" s="91">
        <v>68</v>
      </c>
      <c r="B69" s="91">
        <v>1305</v>
      </c>
      <c r="C69" s="91">
        <v>13</v>
      </c>
      <c r="D69" s="91" t="s">
        <v>9</v>
      </c>
      <c r="E69" s="91">
        <v>604</v>
      </c>
      <c r="F69" s="91">
        <v>33</v>
      </c>
      <c r="G69" s="91">
        <v>0</v>
      </c>
      <c r="H69" s="91">
        <f t="shared" si="18"/>
        <v>637</v>
      </c>
      <c r="I69" s="92">
        <f t="shared" si="19"/>
        <v>700.7</v>
      </c>
      <c r="J69" s="91">
        <f t="shared" si="17"/>
        <v>12740</v>
      </c>
      <c r="K69" s="79">
        <f t="shared" si="20"/>
        <v>8115380</v>
      </c>
      <c r="L69" s="79">
        <f t="shared" si="21"/>
        <v>9251533</v>
      </c>
      <c r="M69" s="79">
        <f t="shared" si="22"/>
        <v>23000</v>
      </c>
      <c r="N69" s="80">
        <f t="shared" si="23"/>
        <v>1821820.0000000002</v>
      </c>
    </row>
    <row r="70" spans="1:14" x14ac:dyDescent="0.25">
      <c r="A70" s="91">
        <v>69</v>
      </c>
      <c r="B70" s="91">
        <v>1306</v>
      </c>
      <c r="C70" s="91">
        <v>13</v>
      </c>
      <c r="D70" s="91" t="s">
        <v>9</v>
      </c>
      <c r="E70" s="91">
        <v>611</v>
      </c>
      <c r="F70" s="91">
        <v>33</v>
      </c>
      <c r="G70" s="91">
        <v>30</v>
      </c>
      <c r="H70" s="91">
        <f t="shared" si="18"/>
        <v>674</v>
      </c>
      <c r="I70" s="92">
        <f t="shared" si="19"/>
        <v>741.40000000000009</v>
      </c>
      <c r="J70" s="91">
        <f t="shared" si="17"/>
        <v>12740</v>
      </c>
      <c r="K70" s="79">
        <f t="shared" si="20"/>
        <v>8586760</v>
      </c>
      <c r="L70" s="79">
        <f t="shared" si="21"/>
        <v>9788906</v>
      </c>
      <c r="M70" s="79">
        <f t="shared" si="22"/>
        <v>24500</v>
      </c>
      <c r="N70" s="80">
        <f t="shared" si="23"/>
        <v>1927640.0000000002</v>
      </c>
    </row>
    <row r="71" spans="1:14" x14ac:dyDescent="0.25">
      <c r="A71" s="91">
        <v>70</v>
      </c>
      <c r="B71" s="91">
        <v>1307</v>
      </c>
      <c r="C71" s="91">
        <v>13</v>
      </c>
      <c r="D71" s="91" t="s">
        <v>18</v>
      </c>
      <c r="E71" s="91">
        <v>411</v>
      </c>
      <c r="F71" s="91">
        <v>14</v>
      </c>
      <c r="G71" s="91">
        <v>24</v>
      </c>
      <c r="H71" s="91">
        <f t="shared" si="18"/>
        <v>449</v>
      </c>
      <c r="I71" s="92">
        <f t="shared" si="19"/>
        <v>493.90000000000003</v>
      </c>
      <c r="J71" s="91">
        <f t="shared" si="17"/>
        <v>12740</v>
      </c>
      <c r="K71" s="79">
        <f t="shared" si="20"/>
        <v>5720260</v>
      </c>
      <c r="L71" s="79">
        <f t="shared" si="21"/>
        <v>6521096</v>
      </c>
      <c r="M71" s="79">
        <f t="shared" si="22"/>
        <v>16500</v>
      </c>
      <c r="N71" s="80">
        <f t="shared" si="23"/>
        <v>1284140</v>
      </c>
    </row>
    <row r="72" spans="1:14" x14ac:dyDescent="0.25">
      <c r="A72" s="91">
        <v>71</v>
      </c>
      <c r="B72" s="91">
        <v>1308</v>
      </c>
      <c r="C72" s="91">
        <v>13</v>
      </c>
      <c r="D72" s="91" t="s">
        <v>18</v>
      </c>
      <c r="E72" s="91">
        <v>411</v>
      </c>
      <c r="F72" s="91">
        <v>14</v>
      </c>
      <c r="G72" s="91">
        <v>24</v>
      </c>
      <c r="H72" s="91">
        <f t="shared" si="18"/>
        <v>449</v>
      </c>
      <c r="I72" s="92">
        <f t="shared" si="19"/>
        <v>493.90000000000003</v>
      </c>
      <c r="J72" s="91">
        <f t="shared" si="17"/>
        <v>12740</v>
      </c>
      <c r="K72" s="79">
        <f t="shared" si="20"/>
        <v>5720260</v>
      </c>
      <c r="L72" s="79">
        <f t="shared" si="21"/>
        <v>6521096</v>
      </c>
      <c r="M72" s="79">
        <f t="shared" si="22"/>
        <v>16500</v>
      </c>
      <c r="N72" s="80">
        <f t="shared" si="23"/>
        <v>1284140</v>
      </c>
    </row>
    <row r="73" spans="1:14" x14ac:dyDescent="0.25">
      <c r="A73" s="91">
        <v>72</v>
      </c>
      <c r="B73" s="91">
        <v>1401</v>
      </c>
      <c r="C73" s="91">
        <v>14</v>
      </c>
      <c r="D73" s="91" t="s">
        <v>9</v>
      </c>
      <c r="E73" s="91">
        <v>559</v>
      </c>
      <c r="F73" s="91">
        <v>29</v>
      </c>
      <c r="G73" s="91">
        <v>26</v>
      </c>
      <c r="H73" s="91">
        <f t="shared" si="18"/>
        <v>614</v>
      </c>
      <c r="I73" s="92">
        <f t="shared" si="19"/>
        <v>675.40000000000009</v>
      </c>
      <c r="J73" s="91">
        <f>J72+30</f>
        <v>12770</v>
      </c>
      <c r="K73" s="79">
        <f t="shared" si="20"/>
        <v>7840780</v>
      </c>
      <c r="L73" s="79">
        <f t="shared" si="21"/>
        <v>8938489</v>
      </c>
      <c r="M73" s="79">
        <f t="shared" si="22"/>
        <v>22500</v>
      </c>
      <c r="N73" s="80">
        <f t="shared" si="23"/>
        <v>1756040.0000000002</v>
      </c>
    </row>
    <row r="74" spans="1:14" x14ac:dyDescent="0.25">
      <c r="A74" s="91">
        <v>73</v>
      </c>
      <c r="B74" s="91">
        <v>1403</v>
      </c>
      <c r="C74" s="91">
        <v>14</v>
      </c>
      <c r="D74" s="91" t="s">
        <v>18</v>
      </c>
      <c r="E74" s="91">
        <v>409</v>
      </c>
      <c r="F74" s="91">
        <v>15</v>
      </c>
      <c r="G74" s="91">
        <v>0</v>
      </c>
      <c r="H74" s="91">
        <f t="shared" si="18"/>
        <v>424</v>
      </c>
      <c r="I74" s="92">
        <f t="shared" si="19"/>
        <v>466.40000000000003</v>
      </c>
      <c r="J74" s="91">
        <f t="shared" ref="J74:J79" si="24">J73</f>
        <v>12770</v>
      </c>
      <c r="K74" s="79">
        <f t="shared" si="20"/>
        <v>5414480</v>
      </c>
      <c r="L74" s="79">
        <f t="shared" si="21"/>
        <v>6172507</v>
      </c>
      <c r="M74" s="79">
        <f t="shared" si="22"/>
        <v>15500</v>
      </c>
      <c r="N74" s="80">
        <f t="shared" si="23"/>
        <v>1212640</v>
      </c>
    </row>
    <row r="75" spans="1:14" x14ac:dyDescent="0.25">
      <c r="A75" s="91">
        <v>74</v>
      </c>
      <c r="B75" s="91">
        <v>1404</v>
      </c>
      <c r="C75" s="91">
        <v>14</v>
      </c>
      <c r="D75" s="91" t="s">
        <v>18</v>
      </c>
      <c r="E75" s="91">
        <v>409</v>
      </c>
      <c r="F75" s="91">
        <v>15</v>
      </c>
      <c r="G75" s="91">
        <v>0</v>
      </c>
      <c r="H75" s="91">
        <f t="shared" si="18"/>
        <v>424</v>
      </c>
      <c r="I75" s="92">
        <f t="shared" si="19"/>
        <v>466.40000000000003</v>
      </c>
      <c r="J75" s="91">
        <f t="shared" si="24"/>
        <v>12770</v>
      </c>
      <c r="K75" s="79">
        <f t="shared" si="20"/>
        <v>5414480</v>
      </c>
      <c r="L75" s="79">
        <f t="shared" si="21"/>
        <v>6172507</v>
      </c>
      <c r="M75" s="79">
        <f t="shared" si="22"/>
        <v>15500</v>
      </c>
      <c r="N75" s="80">
        <f t="shared" si="23"/>
        <v>1212640</v>
      </c>
    </row>
    <row r="76" spans="1:14" x14ac:dyDescent="0.25">
      <c r="A76" s="91">
        <v>75</v>
      </c>
      <c r="B76" s="91">
        <v>1405</v>
      </c>
      <c r="C76" s="91">
        <v>14</v>
      </c>
      <c r="D76" s="91" t="s">
        <v>9</v>
      </c>
      <c r="E76" s="91">
        <v>604</v>
      </c>
      <c r="F76" s="91">
        <v>33</v>
      </c>
      <c r="G76" s="91">
        <v>0</v>
      </c>
      <c r="H76" s="91">
        <f t="shared" si="18"/>
        <v>637</v>
      </c>
      <c r="I76" s="92">
        <f t="shared" si="19"/>
        <v>700.7</v>
      </c>
      <c r="J76" s="91">
        <f t="shared" si="24"/>
        <v>12770</v>
      </c>
      <c r="K76" s="79">
        <f t="shared" si="20"/>
        <v>8134490</v>
      </c>
      <c r="L76" s="79">
        <f t="shared" si="21"/>
        <v>9273319</v>
      </c>
      <c r="M76" s="79">
        <f t="shared" si="22"/>
        <v>23000</v>
      </c>
      <c r="N76" s="80">
        <f t="shared" si="23"/>
        <v>1821820.0000000002</v>
      </c>
    </row>
    <row r="77" spans="1:14" x14ac:dyDescent="0.25">
      <c r="A77" s="91">
        <v>76</v>
      </c>
      <c r="B77" s="91">
        <v>1406</v>
      </c>
      <c r="C77" s="91">
        <v>14</v>
      </c>
      <c r="D77" s="91" t="s">
        <v>9</v>
      </c>
      <c r="E77" s="91">
        <v>611</v>
      </c>
      <c r="F77" s="91">
        <v>33</v>
      </c>
      <c r="G77" s="91">
        <v>30</v>
      </c>
      <c r="H77" s="91">
        <f t="shared" si="18"/>
        <v>674</v>
      </c>
      <c r="I77" s="92">
        <f t="shared" si="19"/>
        <v>741.40000000000009</v>
      </c>
      <c r="J77" s="91">
        <f t="shared" si="24"/>
        <v>12770</v>
      </c>
      <c r="K77" s="79">
        <f t="shared" si="20"/>
        <v>8606980</v>
      </c>
      <c r="L77" s="79">
        <f t="shared" si="21"/>
        <v>9811957</v>
      </c>
      <c r="M77" s="79">
        <f t="shared" si="22"/>
        <v>24500</v>
      </c>
      <c r="N77" s="80">
        <f t="shared" si="23"/>
        <v>1927640.0000000002</v>
      </c>
    </row>
    <row r="78" spans="1:14" x14ac:dyDescent="0.25">
      <c r="A78" s="91">
        <v>77</v>
      </c>
      <c r="B78" s="91">
        <v>1407</v>
      </c>
      <c r="C78" s="91">
        <v>14</v>
      </c>
      <c r="D78" s="91" t="s">
        <v>18</v>
      </c>
      <c r="E78" s="91">
        <v>411</v>
      </c>
      <c r="F78" s="91">
        <v>14</v>
      </c>
      <c r="G78" s="91">
        <v>24</v>
      </c>
      <c r="H78" s="91">
        <f t="shared" si="18"/>
        <v>449</v>
      </c>
      <c r="I78" s="92">
        <f t="shared" si="19"/>
        <v>493.90000000000003</v>
      </c>
      <c r="J78" s="91">
        <f t="shared" si="24"/>
        <v>12770</v>
      </c>
      <c r="K78" s="79">
        <f t="shared" si="20"/>
        <v>5733730</v>
      </c>
      <c r="L78" s="79">
        <f t="shared" si="21"/>
        <v>6536452</v>
      </c>
      <c r="M78" s="79">
        <f t="shared" si="22"/>
        <v>16500</v>
      </c>
      <c r="N78" s="80">
        <f t="shared" si="23"/>
        <v>1284140</v>
      </c>
    </row>
    <row r="79" spans="1:14" x14ac:dyDescent="0.25">
      <c r="A79" s="91">
        <v>78</v>
      </c>
      <c r="B79" s="91">
        <v>1408</v>
      </c>
      <c r="C79" s="91">
        <v>14</v>
      </c>
      <c r="D79" s="91" t="s">
        <v>18</v>
      </c>
      <c r="E79" s="91">
        <v>411</v>
      </c>
      <c r="F79" s="91">
        <v>14</v>
      </c>
      <c r="G79" s="91">
        <v>24</v>
      </c>
      <c r="H79" s="91">
        <f t="shared" si="18"/>
        <v>449</v>
      </c>
      <c r="I79" s="92">
        <f t="shared" si="19"/>
        <v>493.90000000000003</v>
      </c>
      <c r="J79" s="91">
        <f t="shared" si="24"/>
        <v>12770</v>
      </c>
      <c r="K79" s="79">
        <f t="shared" si="20"/>
        <v>5733730</v>
      </c>
      <c r="L79" s="79">
        <f t="shared" si="21"/>
        <v>6536452</v>
      </c>
      <c r="M79" s="79">
        <f t="shared" si="22"/>
        <v>16500</v>
      </c>
      <c r="N79" s="80">
        <f t="shared" si="23"/>
        <v>1284140</v>
      </c>
    </row>
    <row r="80" spans="1:14" x14ac:dyDescent="0.25">
      <c r="A80" s="91">
        <v>79</v>
      </c>
      <c r="B80" s="91">
        <v>1501</v>
      </c>
      <c r="C80" s="91">
        <v>15</v>
      </c>
      <c r="D80" s="91" t="s">
        <v>9</v>
      </c>
      <c r="E80" s="91">
        <v>559</v>
      </c>
      <c r="F80" s="91">
        <v>29</v>
      </c>
      <c r="G80" s="91">
        <v>26</v>
      </c>
      <c r="H80" s="91">
        <f t="shared" si="18"/>
        <v>614</v>
      </c>
      <c r="I80" s="92">
        <f t="shared" si="19"/>
        <v>675.40000000000009</v>
      </c>
      <c r="J80" s="91">
        <f>J79+30</f>
        <v>12800</v>
      </c>
      <c r="K80" s="79">
        <f t="shared" si="20"/>
        <v>7859200</v>
      </c>
      <c r="L80" s="79">
        <f t="shared" si="21"/>
        <v>8959488</v>
      </c>
      <c r="M80" s="79">
        <f t="shared" si="22"/>
        <v>22500</v>
      </c>
      <c r="N80" s="80">
        <f t="shared" si="23"/>
        <v>1756040.0000000002</v>
      </c>
    </row>
    <row r="81" spans="1:14" x14ac:dyDescent="0.25">
      <c r="A81" s="91">
        <v>80</v>
      </c>
      <c r="B81" s="91">
        <v>1502</v>
      </c>
      <c r="C81" s="91">
        <v>15</v>
      </c>
      <c r="D81" s="91" t="s">
        <v>9</v>
      </c>
      <c r="E81" s="91">
        <v>552</v>
      </c>
      <c r="F81" s="91">
        <v>29</v>
      </c>
      <c r="G81" s="91">
        <v>0</v>
      </c>
      <c r="H81" s="91">
        <f t="shared" si="18"/>
        <v>581</v>
      </c>
      <c r="I81" s="92">
        <f t="shared" si="19"/>
        <v>639.1</v>
      </c>
      <c r="J81" s="91">
        <f t="shared" ref="J81:J87" si="25">J80</f>
        <v>12800</v>
      </c>
      <c r="K81" s="79">
        <f t="shared" si="20"/>
        <v>7436800</v>
      </c>
      <c r="L81" s="79">
        <f t="shared" si="21"/>
        <v>8477952</v>
      </c>
      <c r="M81" s="79">
        <f t="shared" si="22"/>
        <v>21000</v>
      </c>
      <c r="N81" s="80">
        <f t="shared" si="23"/>
        <v>1661660</v>
      </c>
    </row>
    <row r="82" spans="1:14" x14ac:dyDescent="0.25">
      <c r="A82" s="91">
        <v>81</v>
      </c>
      <c r="B82" s="91">
        <v>1503</v>
      </c>
      <c r="C82" s="91">
        <v>15</v>
      </c>
      <c r="D82" s="91" t="s">
        <v>18</v>
      </c>
      <c r="E82" s="91">
        <v>409</v>
      </c>
      <c r="F82" s="91">
        <v>15</v>
      </c>
      <c r="G82" s="91">
        <v>0</v>
      </c>
      <c r="H82" s="91">
        <f t="shared" si="18"/>
        <v>424</v>
      </c>
      <c r="I82" s="92">
        <f t="shared" si="19"/>
        <v>466.40000000000003</v>
      </c>
      <c r="J82" s="91">
        <f t="shared" si="25"/>
        <v>12800</v>
      </c>
      <c r="K82" s="79">
        <f t="shared" si="20"/>
        <v>5427200</v>
      </c>
      <c r="L82" s="79">
        <f t="shared" si="21"/>
        <v>6187008</v>
      </c>
      <c r="M82" s="79">
        <f t="shared" si="22"/>
        <v>15500</v>
      </c>
      <c r="N82" s="80">
        <f t="shared" si="23"/>
        <v>1212640</v>
      </c>
    </row>
    <row r="83" spans="1:14" x14ac:dyDescent="0.25">
      <c r="A83" s="91">
        <v>82</v>
      </c>
      <c r="B83" s="91">
        <v>1504</v>
      </c>
      <c r="C83" s="91">
        <v>15</v>
      </c>
      <c r="D83" s="91" t="s">
        <v>18</v>
      </c>
      <c r="E83" s="91">
        <v>409</v>
      </c>
      <c r="F83" s="91">
        <v>15</v>
      </c>
      <c r="G83" s="91">
        <v>0</v>
      </c>
      <c r="H83" s="91">
        <f t="shared" si="18"/>
        <v>424</v>
      </c>
      <c r="I83" s="92">
        <f t="shared" si="19"/>
        <v>466.40000000000003</v>
      </c>
      <c r="J83" s="91">
        <f t="shared" si="25"/>
        <v>12800</v>
      </c>
      <c r="K83" s="79">
        <f t="shared" si="20"/>
        <v>5427200</v>
      </c>
      <c r="L83" s="79">
        <f t="shared" si="21"/>
        <v>6187008</v>
      </c>
      <c r="M83" s="79">
        <f t="shared" si="22"/>
        <v>15500</v>
      </c>
      <c r="N83" s="80">
        <f t="shared" si="23"/>
        <v>1212640</v>
      </c>
    </row>
    <row r="84" spans="1:14" x14ac:dyDescent="0.25">
      <c r="A84" s="91">
        <v>83</v>
      </c>
      <c r="B84" s="91">
        <v>1505</v>
      </c>
      <c r="C84" s="91">
        <v>15</v>
      </c>
      <c r="D84" s="91" t="s">
        <v>9</v>
      </c>
      <c r="E84" s="91">
        <v>604</v>
      </c>
      <c r="F84" s="91">
        <v>33</v>
      </c>
      <c r="G84" s="91">
        <v>0</v>
      </c>
      <c r="H84" s="91">
        <f t="shared" si="18"/>
        <v>637</v>
      </c>
      <c r="I84" s="92">
        <f t="shared" si="19"/>
        <v>700.7</v>
      </c>
      <c r="J84" s="91">
        <f t="shared" si="25"/>
        <v>12800</v>
      </c>
      <c r="K84" s="79">
        <f t="shared" si="20"/>
        <v>8153600</v>
      </c>
      <c r="L84" s="79">
        <f t="shared" si="21"/>
        <v>9295104</v>
      </c>
      <c r="M84" s="79">
        <f t="shared" si="22"/>
        <v>23000</v>
      </c>
      <c r="N84" s="80">
        <f t="shared" si="23"/>
        <v>1821820.0000000002</v>
      </c>
    </row>
    <row r="85" spans="1:14" x14ac:dyDescent="0.25">
      <c r="A85" s="91">
        <v>84</v>
      </c>
      <c r="B85" s="91">
        <v>1506</v>
      </c>
      <c r="C85" s="91">
        <v>15</v>
      </c>
      <c r="D85" s="91" t="s">
        <v>9</v>
      </c>
      <c r="E85" s="91">
        <v>611</v>
      </c>
      <c r="F85" s="91">
        <v>33</v>
      </c>
      <c r="G85" s="91">
        <v>30</v>
      </c>
      <c r="H85" s="91">
        <f t="shared" si="18"/>
        <v>674</v>
      </c>
      <c r="I85" s="92">
        <f t="shared" si="19"/>
        <v>741.40000000000009</v>
      </c>
      <c r="J85" s="91">
        <f t="shared" si="25"/>
        <v>12800</v>
      </c>
      <c r="K85" s="79">
        <f t="shared" si="20"/>
        <v>8627200</v>
      </c>
      <c r="L85" s="79">
        <f t="shared" si="21"/>
        <v>9835008</v>
      </c>
      <c r="M85" s="79">
        <f t="shared" si="22"/>
        <v>24500</v>
      </c>
      <c r="N85" s="80">
        <f t="shared" si="23"/>
        <v>1927640.0000000002</v>
      </c>
    </row>
    <row r="86" spans="1:14" x14ac:dyDescent="0.25">
      <c r="A86" s="91">
        <v>85</v>
      </c>
      <c r="B86" s="91">
        <v>1507</v>
      </c>
      <c r="C86" s="91">
        <v>15</v>
      </c>
      <c r="D86" s="91" t="s">
        <v>18</v>
      </c>
      <c r="E86" s="91">
        <v>411</v>
      </c>
      <c r="F86" s="91">
        <v>14</v>
      </c>
      <c r="G86" s="91">
        <v>24</v>
      </c>
      <c r="H86" s="91">
        <f t="shared" si="18"/>
        <v>449</v>
      </c>
      <c r="I86" s="92">
        <f t="shared" si="19"/>
        <v>493.90000000000003</v>
      </c>
      <c r="J86" s="91">
        <f t="shared" si="25"/>
        <v>12800</v>
      </c>
      <c r="K86" s="79">
        <f t="shared" si="20"/>
        <v>5747200</v>
      </c>
      <c r="L86" s="79">
        <f t="shared" si="21"/>
        <v>6551808</v>
      </c>
      <c r="M86" s="79">
        <f t="shared" si="22"/>
        <v>16500</v>
      </c>
      <c r="N86" s="80">
        <f t="shared" si="23"/>
        <v>1284140</v>
      </c>
    </row>
    <row r="87" spans="1:14" x14ac:dyDescent="0.25">
      <c r="A87" s="91">
        <v>86</v>
      </c>
      <c r="B87" s="91">
        <v>1508</v>
      </c>
      <c r="C87" s="91">
        <v>15</v>
      </c>
      <c r="D87" s="91" t="s">
        <v>18</v>
      </c>
      <c r="E87" s="91">
        <v>411</v>
      </c>
      <c r="F87" s="91">
        <v>14</v>
      </c>
      <c r="G87" s="91">
        <v>24</v>
      </c>
      <c r="H87" s="91">
        <f t="shared" si="18"/>
        <v>449</v>
      </c>
      <c r="I87" s="92">
        <f t="shared" si="19"/>
        <v>493.90000000000003</v>
      </c>
      <c r="J87" s="91">
        <f t="shared" si="25"/>
        <v>12800</v>
      </c>
      <c r="K87" s="79">
        <f t="shared" si="20"/>
        <v>5747200</v>
      </c>
      <c r="L87" s="79">
        <f t="shared" si="21"/>
        <v>6551808</v>
      </c>
      <c r="M87" s="79">
        <f t="shared" si="22"/>
        <v>16500</v>
      </c>
      <c r="N87" s="80">
        <f t="shared" si="23"/>
        <v>1284140</v>
      </c>
    </row>
    <row r="88" spans="1:14" x14ac:dyDescent="0.25">
      <c r="A88" s="91">
        <v>87</v>
      </c>
      <c r="B88" s="91">
        <v>1601</v>
      </c>
      <c r="C88" s="91">
        <v>16</v>
      </c>
      <c r="D88" s="91" t="s">
        <v>9</v>
      </c>
      <c r="E88" s="91">
        <v>559</v>
      </c>
      <c r="F88" s="91">
        <v>29</v>
      </c>
      <c r="G88" s="91">
        <v>26</v>
      </c>
      <c r="H88" s="91">
        <f t="shared" si="18"/>
        <v>614</v>
      </c>
      <c r="I88" s="92">
        <f t="shared" si="19"/>
        <v>675.40000000000009</v>
      </c>
      <c r="J88" s="91">
        <f t="shared" ref="J88" si="26">J87+30</f>
        <v>12830</v>
      </c>
      <c r="K88" s="79">
        <f t="shared" si="20"/>
        <v>7877620</v>
      </c>
      <c r="L88" s="79">
        <f t="shared" si="21"/>
        <v>8980487</v>
      </c>
      <c r="M88" s="79">
        <f t="shared" si="22"/>
        <v>22500</v>
      </c>
      <c r="N88" s="80">
        <f t="shared" si="23"/>
        <v>1756040.0000000002</v>
      </c>
    </row>
    <row r="89" spans="1:14" x14ac:dyDescent="0.25">
      <c r="A89" s="91">
        <v>88</v>
      </c>
      <c r="B89" s="91">
        <v>1602</v>
      </c>
      <c r="C89" s="91">
        <v>16</v>
      </c>
      <c r="D89" s="91" t="s">
        <v>9</v>
      </c>
      <c r="E89" s="91">
        <v>552</v>
      </c>
      <c r="F89" s="91">
        <v>29</v>
      </c>
      <c r="G89" s="91">
        <v>0</v>
      </c>
      <c r="H89" s="91">
        <f t="shared" si="18"/>
        <v>581</v>
      </c>
      <c r="I89" s="92">
        <f t="shared" si="19"/>
        <v>639.1</v>
      </c>
      <c r="J89" s="91">
        <f t="shared" ref="J89:J95" si="27">J88</f>
        <v>12830</v>
      </c>
      <c r="K89" s="79">
        <f t="shared" si="20"/>
        <v>7454230</v>
      </c>
      <c r="L89" s="79">
        <f t="shared" si="21"/>
        <v>8497822</v>
      </c>
      <c r="M89" s="79">
        <f t="shared" si="22"/>
        <v>21000</v>
      </c>
      <c r="N89" s="80">
        <f t="shared" si="23"/>
        <v>1661660</v>
      </c>
    </row>
    <row r="90" spans="1:14" x14ac:dyDescent="0.25">
      <c r="A90" s="91">
        <v>89</v>
      </c>
      <c r="B90" s="91">
        <v>1603</v>
      </c>
      <c r="C90" s="91">
        <v>16</v>
      </c>
      <c r="D90" s="91" t="s">
        <v>18</v>
      </c>
      <c r="E90" s="91">
        <v>409</v>
      </c>
      <c r="F90" s="91">
        <v>15</v>
      </c>
      <c r="G90" s="91">
        <v>0</v>
      </c>
      <c r="H90" s="91">
        <f t="shared" si="18"/>
        <v>424</v>
      </c>
      <c r="I90" s="92">
        <f t="shared" si="19"/>
        <v>466.40000000000003</v>
      </c>
      <c r="J90" s="91">
        <f t="shared" si="27"/>
        <v>12830</v>
      </c>
      <c r="K90" s="79">
        <f t="shared" si="20"/>
        <v>5439920</v>
      </c>
      <c r="L90" s="79">
        <f t="shared" si="21"/>
        <v>6201509</v>
      </c>
      <c r="M90" s="79">
        <f t="shared" si="22"/>
        <v>15500</v>
      </c>
      <c r="N90" s="80">
        <f t="shared" si="23"/>
        <v>1212640</v>
      </c>
    </row>
    <row r="91" spans="1:14" x14ac:dyDescent="0.25">
      <c r="A91" s="91">
        <v>90</v>
      </c>
      <c r="B91" s="91">
        <v>1604</v>
      </c>
      <c r="C91" s="91">
        <v>16</v>
      </c>
      <c r="D91" s="91" t="s">
        <v>18</v>
      </c>
      <c r="E91" s="91">
        <v>409</v>
      </c>
      <c r="F91" s="91">
        <v>15</v>
      </c>
      <c r="G91" s="91">
        <v>0</v>
      </c>
      <c r="H91" s="91">
        <f t="shared" si="18"/>
        <v>424</v>
      </c>
      <c r="I91" s="92">
        <f t="shared" si="19"/>
        <v>466.40000000000003</v>
      </c>
      <c r="J91" s="91">
        <f t="shared" si="27"/>
        <v>12830</v>
      </c>
      <c r="K91" s="79">
        <f t="shared" si="20"/>
        <v>5439920</v>
      </c>
      <c r="L91" s="79">
        <f t="shared" si="21"/>
        <v>6201509</v>
      </c>
      <c r="M91" s="79">
        <f t="shared" si="22"/>
        <v>15500</v>
      </c>
      <c r="N91" s="80">
        <f t="shared" si="23"/>
        <v>1212640</v>
      </c>
    </row>
    <row r="92" spans="1:14" x14ac:dyDescent="0.25">
      <c r="A92" s="91">
        <v>91</v>
      </c>
      <c r="B92" s="91">
        <v>1605</v>
      </c>
      <c r="C92" s="91">
        <v>16</v>
      </c>
      <c r="D92" s="91" t="s">
        <v>9</v>
      </c>
      <c r="E92" s="91">
        <v>604</v>
      </c>
      <c r="F92" s="91">
        <v>33</v>
      </c>
      <c r="G92" s="91">
        <v>0</v>
      </c>
      <c r="H92" s="91">
        <f t="shared" si="18"/>
        <v>637</v>
      </c>
      <c r="I92" s="92">
        <f t="shared" si="19"/>
        <v>700.7</v>
      </c>
      <c r="J92" s="91">
        <f t="shared" si="27"/>
        <v>12830</v>
      </c>
      <c r="K92" s="79">
        <f t="shared" si="20"/>
        <v>8172710</v>
      </c>
      <c r="L92" s="79">
        <f t="shared" si="21"/>
        <v>9316889</v>
      </c>
      <c r="M92" s="79">
        <f t="shared" si="22"/>
        <v>23500</v>
      </c>
      <c r="N92" s="80">
        <f t="shared" si="23"/>
        <v>1821820.0000000002</v>
      </c>
    </row>
    <row r="93" spans="1:14" x14ac:dyDescent="0.25">
      <c r="A93" s="91">
        <v>92</v>
      </c>
      <c r="B93" s="91">
        <v>1606</v>
      </c>
      <c r="C93" s="91">
        <v>16</v>
      </c>
      <c r="D93" s="91" t="s">
        <v>9</v>
      </c>
      <c r="E93" s="91">
        <v>611</v>
      </c>
      <c r="F93" s="91">
        <v>33</v>
      </c>
      <c r="G93" s="91">
        <v>30</v>
      </c>
      <c r="H93" s="91">
        <f t="shared" si="18"/>
        <v>674</v>
      </c>
      <c r="I93" s="92">
        <f t="shared" si="19"/>
        <v>741.40000000000009</v>
      </c>
      <c r="J93" s="91">
        <f t="shared" si="27"/>
        <v>12830</v>
      </c>
      <c r="K93" s="79">
        <f t="shared" si="20"/>
        <v>8647420</v>
      </c>
      <c r="L93" s="79">
        <f t="shared" si="21"/>
        <v>9858059</v>
      </c>
      <c r="M93" s="79">
        <f t="shared" si="22"/>
        <v>24500</v>
      </c>
      <c r="N93" s="80">
        <f t="shared" si="23"/>
        <v>1927640.0000000002</v>
      </c>
    </row>
    <row r="94" spans="1:14" x14ac:dyDescent="0.25">
      <c r="A94" s="91">
        <v>93</v>
      </c>
      <c r="B94" s="91">
        <v>1607</v>
      </c>
      <c r="C94" s="91">
        <v>16</v>
      </c>
      <c r="D94" s="91" t="s">
        <v>18</v>
      </c>
      <c r="E94" s="91">
        <v>411</v>
      </c>
      <c r="F94" s="91">
        <v>14</v>
      </c>
      <c r="G94" s="91">
        <v>24</v>
      </c>
      <c r="H94" s="91">
        <f t="shared" si="18"/>
        <v>449</v>
      </c>
      <c r="I94" s="92">
        <f t="shared" si="19"/>
        <v>493.90000000000003</v>
      </c>
      <c r="J94" s="91">
        <f t="shared" si="27"/>
        <v>12830</v>
      </c>
      <c r="K94" s="79">
        <f t="shared" si="20"/>
        <v>5760670</v>
      </c>
      <c r="L94" s="79">
        <f t="shared" si="21"/>
        <v>6567164</v>
      </c>
      <c r="M94" s="79">
        <f t="shared" si="22"/>
        <v>16500</v>
      </c>
      <c r="N94" s="80">
        <f t="shared" si="23"/>
        <v>1284140</v>
      </c>
    </row>
    <row r="95" spans="1:14" x14ac:dyDescent="0.25">
      <c r="A95" s="91">
        <v>94</v>
      </c>
      <c r="B95" s="91">
        <v>1608</v>
      </c>
      <c r="C95" s="91">
        <v>16</v>
      </c>
      <c r="D95" s="91" t="s">
        <v>18</v>
      </c>
      <c r="E95" s="91">
        <v>411</v>
      </c>
      <c r="F95" s="91">
        <v>14</v>
      </c>
      <c r="G95" s="91">
        <v>24</v>
      </c>
      <c r="H95" s="91">
        <f t="shared" si="18"/>
        <v>449</v>
      </c>
      <c r="I95" s="92">
        <f t="shared" si="19"/>
        <v>493.90000000000003</v>
      </c>
      <c r="J95" s="91">
        <f t="shared" si="27"/>
        <v>12830</v>
      </c>
      <c r="K95" s="79">
        <f t="shared" si="20"/>
        <v>5760670</v>
      </c>
      <c r="L95" s="79">
        <f t="shared" si="21"/>
        <v>6567164</v>
      </c>
      <c r="M95" s="79">
        <f t="shared" si="22"/>
        <v>16500</v>
      </c>
      <c r="N95" s="80">
        <f t="shared" si="23"/>
        <v>1284140</v>
      </c>
    </row>
    <row r="96" spans="1:14" x14ac:dyDescent="0.25">
      <c r="A96" s="91">
        <v>95</v>
      </c>
      <c r="B96" s="91">
        <v>1701</v>
      </c>
      <c r="C96" s="91">
        <v>17</v>
      </c>
      <c r="D96" s="91" t="s">
        <v>9</v>
      </c>
      <c r="E96" s="91">
        <v>559</v>
      </c>
      <c r="F96" s="91">
        <v>29</v>
      </c>
      <c r="G96" s="91">
        <v>26</v>
      </c>
      <c r="H96" s="91">
        <f t="shared" si="18"/>
        <v>614</v>
      </c>
      <c r="I96" s="92">
        <f t="shared" si="19"/>
        <v>675.40000000000009</v>
      </c>
      <c r="J96" s="91">
        <f t="shared" ref="J96" si="28">J95+30</f>
        <v>12860</v>
      </c>
      <c r="K96" s="79">
        <f t="shared" si="20"/>
        <v>7896040</v>
      </c>
      <c r="L96" s="79">
        <f t="shared" si="21"/>
        <v>9001486</v>
      </c>
      <c r="M96" s="79">
        <f t="shared" si="22"/>
        <v>22500</v>
      </c>
      <c r="N96" s="80">
        <f t="shared" si="23"/>
        <v>1756040.0000000002</v>
      </c>
    </row>
    <row r="97" spans="1:14" x14ac:dyDescent="0.25">
      <c r="A97" s="91">
        <v>96</v>
      </c>
      <c r="B97" s="91">
        <v>1702</v>
      </c>
      <c r="C97" s="91">
        <v>17</v>
      </c>
      <c r="D97" s="91" t="s">
        <v>9</v>
      </c>
      <c r="E97" s="91">
        <v>552</v>
      </c>
      <c r="F97" s="91">
        <v>29</v>
      </c>
      <c r="G97" s="91">
        <v>0</v>
      </c>
      <c r="H97" s="91">
        <f t="shared" si="18"/>
        <v>581</v>
      </c>
      <c r="I97" s="92">
        <f t="shared" si="19"/>
        <v>639.1</v>
      </c>
      <c r="J97" s="91">
        <f t="shared" ref="J97:J103" si="29">J96</f>
        <v>12860</v>
      </c>
      <c r="K97" s="79">
        <f t="shared" si="20"/>
        <v>7471660</v>
      </c>
      <c r="L97" s="79">
        <f t="shared" si="21"/>
        <v>8517692</v>
      </c>
      <c r="M97" s="79">
        <f t="shared" si="22"/>
        <v>21500</v>
      </c>
      <c r="N97" s="80">
        <f t="shared" si="23"/>
        <v>1661660</v>
      </c>
    </row>
    <row r="98" spans="1:14" x14ac:dyDescent="0.25">
      <c r="A98" s="91">
        <v>97</v>
      </c>
      <c r="B98" s="91">
        <v>1703</v>
      </c>
      <c r="C98" s="91">
        <v>17</v>
      </c>
      <c r="D98" s="91" t="s">
        <v>18</v>
      </c>
      <c r="E98" s="91">
        <v>409</v>
      </c>
      <c r="F98" s="91">
        <v>15</v>
      </c>
      <c r="G98" s="91">
        <v>0</v>
      </c>
      <c r="H98" s="91">
        <f t="shared" si="18"/>
        <v>424</v>
      </c>
      <c r="I98" s="92">
        <f t="shared" si="19"/>
        <v>466.40000000000003</v>
      </c>
      <c r="J98" s="91">
        <f t="shared" si="29"/>
        <v>12860</v>
      </c>
      <c r="K98" s="79">
        <f t="shared" si="20"/>
        <v>5452640</v>
      </c>
      <c r="L98" s="79">
        <f t="shared" si="21"/>
        <v>6216010</v>
      </c>
      <c r="M98" s="79">
        <f t="shared" si="22"/>
        <v>15500</v>
      </c>
      <c r="N98" s="80">
        <f t="shared" si="23"/>
        <v>1212640</v>
      </c>
    </row>
    <row r="99" spans="1:14" x14ac:dyDescent="0.25">
      <c r="A99" s="91">
        <v>98</v>
      </c>
      <c r="B99" s="91">
        <v>1704</v>
      </c>
      <c r="C99" s="91">
        <v>17</v>
      </c>
      <c r="D99" s="91" t="s">
        <v>18</v>
      </c>
      <c r="E99" s="91">
        <v>409</v>
      </c>
      <c r="F99" s="91">
        <v>15</v>
      </c>
      <c r="G99" s="91">
        <v>0</v>
      </c>
      <c r="H99" s="91">
        <f t="shared" si="18"/>
        <v>424</v>
      </c>
      <c r="I99" s="92">
        <f t="shared" si="19"/>
        <v>466.40000000000003</v>
      </c>
      <c r="J99" s="91">
        <f t="shared" si="29"/>
        <v>12860</v>
      </c>
      <c r="K99" s="79">
        <f t="shared" si="20"/>
        <v>5452640</v>
      </c>
      <c r="L99" s="79">
        <f t="shared" si="21"/>
        <v>6216010</v>
      </c>
      <c r="M99" s="79">
        <f t="shared" si="22"/>
        <v>15500</v>
      </c>
      <c r="N99" s="80">
        <f t="shared" si="23"/>
        <v>1212640</v>
      </c>
    </row>
    <row r="100" spans="1:14" x14ac:dyDescent="0.25">
      <c r="A100" s="91">
        <v>99</v>
      </c>
      <c r="B100" s="91">
        <v>1705</v>
      </c>
      <c r="C100" s="91">
        <v>17</v>
      </c>
      <c r="D100" s="91" t="s">
        <v>9</v>
      </c>
      <c r="E100" s="91">
        <v>604</v>
      </c>
      <c r="F100" s="91">
        <v>33</v>
      </c>
      <c r="G100" s="91">
        <v>0</v>
      </c>
      <c r="H100" s="91">
        <f t="shared" si="18"/>
        <v>637</v>
      </c>
      <c r="I100" s="92">
        <f t="shared" si="19"/>
        <v>700.7</v>
      </c>
      <c r="J100" s="91">
        <f t="shared" si="29"/>
        <v>12860</v>
      </c>
      <c r="K100" s="79">
        <f t="shared" si="20"/>
        <v>8191820</v>
      </c>
      <c r="L100" s="79">
        <f t="shared" si="21"/>
        <v>9338675</v>
      </c>
      <c r="M100" s="79">
        <f t="shared" si="22"/>
        <v>23500</v>
      </c>
      <c r="N100" s="80">
        <f t="shared" si="23"/>
        <v>1821820.0000000002</v>
      </c>
    </row>
    <row r="101" spans="1:14" x14ac:dyDescent="0.25">
      <c r="A101" s="91">
        <v>100</v>
      </c>
      <c r="B101" s="91">
        <v>1706</v>
      </c>
      <c r="C101" s="91">
        <v>17</v>
      </c>
      <c r="D101" s="91" t="s">
        <v>9</v>
      </c>
      <c r="E101" s="91">
        <v>611</v>
      </c>
      <c r="F101" s="91">
        <v>33</v>
      </c>
      <c r="G101" s="91">
        <v>30</v>
      </c>
      <c r="H101" s="91">
        <f t="shared" si="18"/>
        <v>674</v>
      </c>
      <c r="I101" s="92">
        <f t="shared" si="19"/>
        <v>741.40000000000009</v>
      </c>
      <c r="J101" s="91">
        <f t="shared" si="29"/>
        <v>12860</v>
      </c>
      <c r="K101" s="79">
        <f t="shared" si="20"/>
        <v>8667640</v>
      </c>
      <c r="L101" s="79">
        <f t="shared" si="21"/>
        <v>9881110</v>
      </c>
      <c r="M101" s="79">
        <f t="shared" si="22"/>
        <v>24500</v>
      </c>
      <c r="N101" s="80">
        <f t="shared" si="23"/>
        <v>1927640.0000000002</v>
      </c>
    </row>
    <row r="102" spans="1:14" x14ac:dyDescent="0.25">
      <c r="A102" s="91">
        <v>101</v>
      </c>
      <c r="B102" s="91">
        <v>1707</v>
      </c>
      <c r="C102" s="91">
        <v>17</v>
      </c>
      <c r="D102" s="91" t="s">
        <v>18</v>
      </c>
      <c r="E102" s="91">
        <v>411</v>
      </c>
      <c r="F102" s="91">
        <v>14</v>
      </c>
      <c r="G102" s="91">
        <v>24</v>
      </c>
      <c r="H102" s="91">
        <f t="shared" si="18"/>
        <v>449</v>
      </c>
      <c r="I102" s="92">
        <f t="shared" si="19"/>
        <v>493.90000000000003</v>
      </c>
      <c r="J102" s="91">
        <f t="shared" si="29"/>
        <v>12860</v>
      </c>
      <c r="K102" s="79">
        <f t="shared" si="20"/>
        <v>5774140</v>
      </c>
      <c r="L102" s="79">
        <f t="shared" si="21"/>
        <v>6582520</v>
      </c>
      <c r="M102" s="79">
        <f t="shared" si="22"/>
        <v>16500</v>
      </c>
      <c r="N102" s="80">
        <f t="shared" si="23"/>
        <v>1284140</v>
      </c>
    </row>
    <row r="103" spans="1:14" x14ac:dyDescent="0.25">
      <c r="A103" s="91">
        <v>102</v>
      </c>
      <c r="B103" s="91">
        <v>1708</v>
      </c>
      <c r="C103" s="91">
        <v>17</v>
      </c>
      <c r="D103" s="91" t="s">
        <v>18</v>
      </c>
      <c r="E103" s="91">
        <v>411</v>
      </c>
      <c r="F103" s="91">
        <v>14</v>
      </c>
      <c r="G103" s="91">
        <v>24</v>
      </c>
      <c r="H103" s="91">
        <f t="shared" si="18"/>
        <v>449</v>
      </c>
      <c r="I103" s="92">
        <f t="shared" si="19"/>
        <v>493.90000000000003</v>
      </c>
      <c r="J103" s="91">
        <f t="shared" si="29"/>
        <v>12860</v>
      </c>
      <c r="K103" s="79">
        <f t="shared" si="20"/>
        <v>5774140</v>
      </c>
      <c r="L103" s="79">
        <f t="shared" si="21"/>
        <v>6582520</v>
      </c>
      <c r="M103" s="79">
        <f t="shared" si="22"/>
        <v>16500</v>
      </c>
      <c r="N103" s="80">
        <f t="shared" si="23"/>
        <v>1284140</v>
      </c>
    </row>
    <row r="104" spans="1:14" x14ac:dyDescent="0.25">
      <c r="A104" s="91">
        <v>103</v>
      </c>
      <c r="B104" s="91">
        <v>1801</v>
      </c>
      <c r="C104" s="91">
        <v>18</v>
      </c>
      <c r="D104" s="91" t="s">
        <v>9</v>
      </c>
      <c r="E104" s="91">
        <v>559</v>
      </c>
      <c r="F104" s="91">
        <v>29</v>
      </c>
      <c r="G104" s="91">
        <v>26</v>
      </c>
      <c r="H104" s="91">
        <f t="shared" si="18"/>
        <v>614</v>
      </c>
      <c r="I104" s="92">
        <f t="shared" si="19"/>
        <v>675.40000000000009</v>
      </c>
      <c r="J104" s="91">
        <f t="shared" ref="J104" si="30">J103+30</f>
        <v>12890</v>
      </c>
      <c r="K104" s="79">
        <f t="shared" si="20"/>
        <v>7914460</v>
      </c>
      <c r="L104" s="79">
        <f t="shared" si="21"/>
        <v>9022484</v>
      </c>
      <c r="M104" s="79">
        <f t="shared" si="22"/>
        <v>22500</v>
      </c>
      <c r="N104" s="80">
        <f t="shared" si="23"/>
        <v>1756040.0000000002</v>
      </c>
    </row>
    <row r="105" spans="1:14" x14ac:dyDescent="0.25">
      <c r="A105" s="91">
        <v>104</v>
      </c>
      <c r="B105" s="91">
        <v>1802</v>
      </c>
      <c r="C105" s="91">
        <v>18</v>
      </c>
      <c r="D105" s="91" t="s">
        <v>9</v>
      </c>
      <c r="E105" s="91">
        <v>552</v>
      </c>
      <c r="F105" s="91">
        <v>29</v>
      </c>
      <c r="G105" s="91">
        <v>0</v>
      </c>
      <c r="H105" s="91">
        <f t="shared" si="18"/>
        <v>581</v>
      </c>
      <c r="I105" s="92">
        <f t="shared" si="19"/>
        <v>639.1</v>
      </c>
      <c r="J105" s="91">
        <f t="shared" ref="J105:J111" si="31">J104</f>
        <v>12890</v>
      </c>
      <c r="K105" s="79">
        <f t="shared" si="20"/>
        <v>7489090</v>
      </c>
      <c r="L105" s="79">
        <f t="shared" si="21"/>
        <v>8537563</v>
      </c>
      <c r="M105" s="79">
        <f t="shared" si="22"/>
        <v>21500</v>
      </c>
      <c r="N105" s="80">
        <f t="shared" si="23"/>
        <v>1661660</v>
      </c>
    </row>
    <row r="106" spans="1:14" x14ac:dyDescent="0.25">
      <c r="A106" s="91">
        <v>105</v>
      </c>
      <c r="B106" s="91">
        <v>1803</v>
      </c>
      <c r="C106" s="91">
        <v>18</v>
      </c>
      <c r="D106" s="91" t="s">
        <v>18</v>
      </c>
      <c r="E106" s="91">
        <v>409</v>
      </c>
      <c r="F106" s="91">
        <v>15</v>
      </c>
      <c r="G106" s="91">
        <v>0</v>
      </c>
      <c r="H106" s="91">
        <f t="shared" si="18"/>
        <v>424</v>
      </c>
      <c r="I106" s="92">
        <f t="shared" si="19"/>
        <v>466.40000000000003</v>
      </c>
      <c r="J106" s="91">
        <f t="shared" si="31"/>
        <v>12890</v>
      </c>
      <c r="K106" s="79">
        <f t="shared" si="20"/>
        <v>5465360</v>
      </c>
      <c r="L106" s="79">
        <f t="shared" si="21"/>
        <v>6230510</v>
      </c>
      <c r="M106" s="79">
        <f t="shared" si="22"/>
        <v>15500</v>
      </c>
      <c r="N106" s="80">
        <f t="shared" si="23"/>
        <v>1212640</v>
      </c>
    </row>
    <row r="107" spans="1:14" x14ac:dyDescent="0.25">
      <c r="A107" s="91">
        <v>106</v>
      </c>
      <c r="B107" s="91">
        <v>1804</v>
      </c>
      <c r="C107" s="91">
        <v>18</v>
      </c>
      <c r="D107" s="91" t="s">
        <v>18</v>
      </c>
      <c r="E107" s="91">
        <v>409</v>
      </c>
      <c r="F107" s="91">
        <v>15</v>
      </c>
      <c r="G107" s="91">
        <v>0</v>
      </c>
      <c r="H107" s="91">
        <f t="shared" si="18"/>
        <v>424</v>
      </c>
      <c r="I107" s="92">
        <f t="shared" si="19"/>
        <v>466.40000000000003</v>
      </c>
      <c r="J107" s="91">
        <f t="shared" si="31"/>
        <v>12890</v>
      </c>
      <c r="K107" s="79">
        <f t="shared" si="20"/>
        <v>5465360</v>
      </c>
      <c r="L107" s="79">
        <f t="shared" si="21"/>
        <v>6230510</v>
      </c>
      <c r="M107" s="79">
        <f t="shared" si="22"/>
        <v>15500</v>
      </c>
      <c r="N107" s="80">
        <f t="shared" si="23"/>
        <v>1212640</v>
      </c>
    </row>
    <row r="108" spans="1:14" x14ac:dyDescent="0.25">
      <c r="A108" s="91">
        <v>107</v>
      </c>
      <c r="B108" s="91">
        <v>1805</v>
      </c>
      <c r="C108" s="91">
        <v>18</v>
      </c>
      <c r="D108" s="91" t="s">
        <v>9</v>
      </c>
      <c r="E108" s="91">
        <v>604</v>
      </c>
      <c r="F108" s="91">
        <v>33</v>
      </c>
      <c r="G108" s="91">
        <v>0</v>
      </c>
      <c r="H108" s="91">
        <f t="shared" si="18"/>
        <v>637</v>
      </c>
      <c r="I108" s="92">
        <f t="shared" si="19"/>
        <v>700.7</v>
      </c>
      <c r="J108" s="91">
        <f t="shared" si="31"/>
        <v>12890</v>
      </c>
      <c r="K108" s="79">
        <f t="shared" si="20"/>
        <v>8210930</v>
      </c>
      <c r="L108" s="79">
        <f t="shared" si="21"/>
        <v>9360460</v>
      </c>
      <c r="M108" s="79">
        <f t="shared" si="22"/>
        <v>23500</v>
      </c>
      <c r="N108" s="80">
        <f t="shared" si="23"/>
        <v>1821820.0000000002</v>
      </c>
    </row>
    <row r="109" spans="1:14" x14ac:dyDescent="0.25">
      <c r="A109" s="91">
        <v>108</v>
      </c>
      <c r="B109" s="91">
        <v>1806</v>
      </c>
      <c r="C109" s="91">
        <v>18</v>
      </c>
      <c r="D109" s="91" t="s">
        <v>9</v>
      </c>
      <c r="E109" s="91">
        <v>611</v>
      </c>
      <c r="F109" s="91">
        <v>33</v>
      </c>
      <c r="G109" s="91">
        <v>30</v>
      </c>
      <c r="H109" s="91">
        <f t="shared" si="18"/>
        <v>674</v>
      </c>
      <c r="I109" s="92">
        <f t="shared" si="19"/>
        <v>741.40000000000009</v>
      </c>
      <c r="J109" s="91">
        <f t="shared" si="31"/>
        <v>12890</v>
      </c>
      <c r="K109" s="79">
        <f t="shared" si="20"/>
        <v>8687860</v>
      </c>
      <c r="L109" s="79">
        <f t="shared" si="21"/>
        <v>9904160</v>
      </c>
      <c r="M109" s="79">
        <f t="shared" si="22"/>
        <v>25000</v>
      </c>
      <c r="N109" s="80">
        <f t="shared" si="23"/>
        <v>1927640.0000000002</v>
      </c>
    </row>
    <row r="110" spans="1:14" x14ac:dyDescent="0.25">
      <c r="A110" s="91">
        <v>109</v>
      </c>
      <c r="B110" s="91">
        <v>1807</v>
      </c>
      <c r="C110" s="91">
        <v>18</v>
      </c>
      <c r="D110" s="91" t="s">
        <v>18</v>
      </c>
      <c r="E110" s="91">
        <v>411</v>
      </c>
      <c r="F110" s="91">
        <v>14</v>
      </c>
      <c r="G110" s="91">
        <v>24</v>
      </c>
      <c r="H110" s="91">
        <f t="shared" si="18"/>
        <v>449</v>
      </c>
      <c r="I110" s="92">
        <f t="shared" si="19"/>
        <v>493.90000000000003</v>
      </c>
      <c r="J110" s="91">
        <f t="shared" si="31"/>
        <v>12890</v>
      </c>
      <c r="K110" s="79">
        <f t="shared" si="20"/>
        <v>5787610</v>
      </c>
      <c r="L110" s="79">
        <f t="shared" si="21"/>
        <v>6597875</v>
      </c>
      <c r="M110" s="79">
        <f t="shared" si="22"/>
        <v>16500</v>
      </c>
      <c r="N110" s="80">
        <f t="shared" si="23"/>
        <v>1284140</v>
      </c>
    </row>
    <row r="111" spans="1:14" x14ac:dyDescent="0.25">
      <c r="A111" s="91">
        <v>110</v>
      </c>
      <c r="B111" s="91">
        <v>1808</v>
      </c>
      <c r="C111" s="91">
        <v>18</v>
      </c>
      <c r="D111" s="91" t="s">
        <v>18</v>
      </c>
      <c r="E111" s="91">
        <v>411</v>
      </c>
      <c r="F111" s="91">
        <v>14</v>
      </c>
      <c r="G111" s="91">
        <v>24</v>
      </c>
      <c r="H111" s="91">
        <f t="shared" si="18"/>
        <v>449</v>
      </c>
      <c r="I111" s="92">
        <f t="shared" si="19"/>
        <v>493.90000000000003</v>
      </c>
      <c r="J111" s="91">
        <f t="shared" si="31"/>
        <v>12890</v>
      </c>
      <c r="K111" s="79">
        <f t="shared" si="20"/>
        <v>5787610</v>
      </c>
      <c r="L111" s="79">
        <f t="shared" si="21"/>
        <v>6597875</v>
      </c>
      <c r="M111" s="79">
        <f t="shared" si="22"/>
        <v>16500</v>
      </c>
      <c r="N111" s="80">
        <f t="shared" si="23"/>
        <v>1284140</v>
      </c>
    </row>
    <row r="112" spans="1:14" x14ac:dyDescent="0.25">
      <c r="A112" s="91">
        <v>111</v>
      </c>
      <c r="B112" s="91">
        <v>1901</v>
      </c>
      <c r="C112" s="91">
        <v>19</v>
      </c>
      <c r="D112" s="91" t="s">
        <v>9</v>
      </c>
      <c r="E112" s="91">
        <v>559</v>
      </c>
      <c r="F112" s="91">
        <v>29</v>
      </c>
      <c r="G112" s="91">
        <v>26</v>
      </c>
      <c r="H112" s="91">
        <f t="shared" si="18"/>
        <v>614</v>
      </c>
      <c r="I112" s="92">
        <f t="shared" si="19"/>
        <v>675.40000000000009</v>
      </c>
      <c r="J112" s="91">
        <f>J111+30</f>
        <v>12920</v>
      </c>
      <c r="K112" s="79">
        <f t="shared" si="20"/>
        <v>7932880</v>
      </c>
      <c r="L112" s="79">
        <f t="shared" si="21"/>
        <v>9043483</v>
      </c>
      <c r="M112" s="79">
        <f t="shared" si="22"/>
        <v>22500</v>
      </c>
      <c r="N112" s="80">
        <f t="shared" si="23"/>
        <v>1756040.0000000002</v>
      </c>
    </row>
    <row r="113" spans="1:14" x14ac:dyDescent="0.25">
      <c r="A113" s="91">
        <v>112</v>
      </c>
      <c r="B113" s="91">
        <v>1903</v>
      </c>
      <c r="C113" s="91">
        <v>19</v>
      </c>
      <c r="D113" s="91" t="s">
        <v>18</v>
      </c>
      <c r="E113" s="91">
        <v>409</v>
      </c>
      <c r="F113" s="91">
        <v>15</v>
      </c>
      <c r="G113" s="91">
        <v>0</v>
      </c>
      <c r="H113" s="91">
        <f t="shared" si="18"/>
        <v>424</v>
      </c>
      <c r="I113" s="92">
        <f t="shared" si="19"/>
        <v>466.40000000000003</v>
      </c>
      <c r="J113" s="91">
        <f t="shared" ref="J113:J118" si="32">J112</f>
        <v>12920</v>
      </c>
      <c r="K113" s="79">
        <f t="shared" si="20"/>
        <v>5478080</v>
      </c>
      <c r="L113" s="79">
        <f t="shared" si="21"/>
        <v>6245011</v>
      </c>
      <c r="M113" s="79">
        <f t="shared" si="22"/>
        <v>15500</v>
      </c>
      <c r="N113" s="80">
        <f t="shared" si="23"/>
        <v>1212640</v>
      </c>
    </row>
    <row r="114" spans="1:14" x14ac:dyDescent="0.25">
      <c r="A114" s="91">
        <v>113</v>
      </c>
      <c r="B114" s="91">
        <v>1904</v>
      </c>
      <c r="C114" s="91">
        <v>19</v>
      </c>
      <c r="D114" s="91" t="s">
        <v>18</v>
      </c>
      <c r="E114" s="91">
        <v>409</v>
      </c>
      <c r="F114" s="91">
        <v>15</v>
      </c>
      <c r="G114" s="91">
        <v>0</v>
      </c>
      <c r="H114" s="91">
        <f t="shared" si="18"/>
        <v>424</v>
      </c>
      <c r="I114" s="92">
        <f t="shared" si="19"/>
        <v>466.40000000000003</v>
      </c>
      <c r="J114" s="91">
        <f t="shared" si="32"/>
        <v>12920</v>
      </c>
      <c r="K114" s="79">
        <f t="shared" si="20"/>
        <v>5478080</v>
      </c>
      <c r="L114" s="79">
        <f t="shared" si="21"/>
        <v>6245011</v>
      </c>
      <c r="M114" s="79">
        <f t="shared" si="22"/>
        <v>15500</v>
      </c>
      <c r="N114" s="80">
        <f t="shared" si="23"/>
        <v>1212640</v>
      </c>
    </row>
    <row r="115" spans="1:14" x14ac:dyDescent="0.25">
      <c r="A115" s="91">
        <v>114</v>
      </c>
      <c r="B115" s="91">
        <v>1905</v>
      </c>
      <c r="C115" s="91">
        <v>19</v>
      </c>
      <c r="D115" s="91" t="s">
        <v>9</v>
      </c>
      <c r="E115" s="91">
        <v>604</v>
      </c>
      <c r="F115" s="91">
        <v>33</v>
      </c>
      <c r="G115" s="91">
        <v>0</v>
      </c>
      <c r="H115" s="91">
        <f t="shared" si="18"/>
        <v>637</v>
      </c>
      <c r="I115" s="92">
        <f t="shared" si="19"/>
        <v>700.7</v>
      </c>
      <c r="J115" s="91">
        <f t="shared" si="32"/>
        <v>12920</v>
      </c>
      <c r="K115" s="79">
        <f t="shared" si="20"/>
        <v>8230040</v>
      </c>
      <c r="L115" s="79">
        <f t="shared" si="21"/>
        <v>9382246</v>
      </c>
      <c r="M115" s="79">
        <f t="shared" si="22"/>
        <v>23500</v>
      </c>
      <c r="N115" s="80">
        <f t="shared" si="23"/>
        <v>1821820.0000000002</v>
      </c>
    </row>
    <row r="116" spans="1:14" x14ac:dyDescent="0.25">
      <c r="A116" s="91">
        <v>115</v>
      </c>
      <c r="B116" s="91">
        <v>1906</v>
      </c>
      <c r="C116" s="91">
        <v>19</v>
      </c>
      <c r="D116" s="91" t="s">
        <v>9</v>
      </c>
      <c r="E116" s="91">
        <v>611</v>
      </c>
      <c r="F116" s="91">
        <v>33</v>
      </c>
      <c r="G116" s="91">
        <v>30</v>
      </c>
      <c r="H116" s="91">
        <f t="shared" si="18"/>
        <v>674</v>
      </c>
      <c r="I116" s="92">
        <f t="shared" si="19"/>
        <v>741.40000000000009</v>
      </c>
      <c r="J116" s="91">
        <f t="shared" si="32"/>
        <v>12920</v>
      </c>
      <c r="K116" s="79">
        <f t="shared" si="20"/>
        <v>8708080</v>
      </c>
      <c r="L116" s="79">
        <f t="shared" si="21"/>
        <v>9927211</v>
      </c>
      <c r="M116" s="79">
        <f t="shared" si="22"/>
        <v>25000</v>
      </c>
      <c r="N116" s="80">
        <f t="shared" si="23"/>
        <v>1927640.0000000002</v>
      </c>
    </row>
    <row r="117" spans="1:14" x14ac:dyDescent="0.25">
      <c r="A117" s="91">
        <v>116</v>
      </c>
      <c r="B117" s="91">
        <v>1907</v>
      </c>
      <c r="C117" s="91">
        <v>19</v>
      </c>
      <c r="D117" s="91" t="s">
        <v>18</v>
      </c>
      <c r="E117" s="91">
        <v>411</v>
      </c>
      <c r="F117" s="91">
        <v>14</v>
      </c>
      <c r="G117" s="91">
        <v>24</v>
      </c>
      <c r="H117" s="91">
        <f t="shared" si="18"/>
        <v>449</v>
      </c>
      <c r="I117" s="92">
        <f t="shared" si="19"/>
        <v>493.90000000000003</v>
      </c>
      <c r="J117" s="91">
        <f t="shared" si="32"/>
        <v>12920</v>
      </c>
      <c r="K117" s="79">
        <f t="shared" si="20"/>
        <v>5801080</v>
      </c>
      <c r="L117" s="79">
        <f t="shared" si="21"/>
        <v>6613231</v>
      </c>
      <c r="M117" s="79">
        <f t="shared" si="22"/>
        <v>16500</v>
      </c>
      <c r="N117" s="80">
        <f t="shared" si="23"/>
        <v>1284140</v>
      </c>
    </row>
    <row r="118" spans="1:14" x14ac:dyDescent="0.25">
      <c r="A118" s="91">
        <v>117</v>
      </c>
      <c r="B118" s="91">
        <v>1908</v>
      </c>
      <c r="C118" s="91">
        <v>19</v>
      </c>
      <c r="D118" s="91" t="s">
        <v>18</v>
      </c>
      <c r="E118" s="91">
        <v>411</v>
      </c>
      <c r="F118" s="91">
        <v>14</v>
      </c>
      <c r="G118" s="91">
        <v>24</v>
      </c>
      <c r="H118" s="91">
        <f t="shared" si="18"/>
        <v>449</v>
      </c>
      <c r="I118" s="92">
        <f t="shared" si="19"/>
        <v>493.90000000000003</v>
      </c>
      <c r="J118" s="91">
        <f t="shared" si="32"/>
        <v>12920</v>
      </c>
      <c r="K118" s="79">
        <f t="shared" si="20"/>
        <v>5801080</v>
      </c>
      <c r="L118" s="79">
        <f t="shared" si="21"/>
        <v>6613231</v>
      </c>
      <c r="M118" s="79">
        <f t="shared" si="22"/>
        <v>16500</v>
      </c>
      <c r="N118" s="80">
        <f t="shared" si="23"/>
        <v>1284140</v>
      </c>
    </row>
    <row r="119" spans="1:14" x14ac:dyDescent="0.25">
      <c r="A119" s="91">
        <v>118</v>
      </c>
      <c r="B119" s="91">
        <v>2001</v>
      </c>
      <c r="C119" s="91">
        <v>20</v>
      </c>
      <c r="D119" s="91" t="s">
        <v>9</v>
      </c>
      <c r="E119" s="91">
        <v>559</v>
      </c>
      <c r="F119" s="91">
        <v>29</v>
      </c>
      <c r="G119" s="91">
        <v>26</v>
      </c>
      <c r="H119" s="91">
        <f t="shared" si="18"/>
        <v>614</v>
      </c>
      <c r="I119" s="92">
        <f t="shared" si="19"/>
        <v>675.40000000000009</v>
      </c>
      <c r="J119" s="91">
        <f>J118+30</f>
        <v>12950</v>
      </c>
      <c r="K119" s="79">
        <f t="shared" si="20"/>
        <v>7951300</v>
      </c>
      <c r="L119" s="79">
        <f t="shared" si="21"/>
        <v>9064482</v>
      </c>
      <c r="M119" s="79">
        <f t="shared" si="22"/>
        <v>22500</v>
      </c>
      <c r="N119" s="80">
        <f t="shared" si="23"/>
        <v>1756040.0000000002</v>
      </c>
    </row>
    <row r="120" spans="1:14" x14ac:dyDescent="0.25">
      <c r="A120" s="91">
        <v>119</v>
      </c>
      <c r="B120" s="91">
        <v>2002</v>
      </c>
      <c r="C120" s="91">
        <v>20</v>
      </c>
      <c r="D120" s="91" t="s">
        <v>9</v>
      </c>
      <c r="E120" s="91">
        <v>552</v>
      </c>
      <c r="F120" s="91">
        <v>29</v>
      </c>
      <c r="G120" s="91">
        <v>0</v>
      </c>
      <c r="H120" s="91">
        <f t="shared" si="18"/>
        <v>581</v>
      </c>
      <c r="I120" s="92">
        <f t="shared" si="19"/>
        <v>639.1</v>
      </c>
      <c r="J120" s="91">
        <f t="shared" ref="J120:J126" si="33">J119</f>
        <v>12950</v>
      </c>
      <c r="K120" s="79">
        <f t="shared" si="20"/>
        <v>7523950</v>
      </c>
      <c r="L120" s="79">
        <f t="shared" si="21"/>
        <v>8577303</v>
      </c>
      <c r="M120" s="79">
        <f t="shared" si="22"/>
        <v>21500</v>
      </c>
      <c r="N120" s="80">
        <f t="shared" si="23"/>
        <v>1661660</v>
      </c>
    </row>
    <row r="121" spans="1:14" x14ac:dyDescent="0.25">
      <c r="A121" s="91">
        <v>120</v>
      </c>
      <c r="B121" s="91">
        <v>2003</v>
      </c>
      <c r="C121" s="91">
        <v>20</v>
      </c>
      <c r="D121" s="91" t="s">
        <v>18</v>
      </c>
      <c r="E121" s="91">
        <v>409</v>
      </c>
      <c r="F121" s="91">
        <v>15</v>
      </c>
      <c r="G121" s="91">
        <v>0</v>
      </c>
      <c r="H121" s="91">
        <f t="shared" si="18"/>
        <v>424</v>
      </c>
      <c r="I121" s="92">
        <f t="shared" si="19"/>
        <v>466.40000000000003</v>
      </c>
      <c r="J121" s="91">
        <f t="shared" si="33"/>
        <v>12950</v>
      </c>
      <c r="K121" s="79">
        <f t="shared" si="20"/>
        <v>5490800</v>
      </c>
      <c r="L121" s="79">
        <f t="shared" si="21"/>
        <v>6259512</v>
      </c>
      <c r="M121" s="79">
        <f t="shared" si="22"/>
        <v>15500</v>
      </c>
      <c r="N121" s="80">
        <f t="shared" si="23"/>
        <v>1212640</v>
      </c>
    </row>
    <row r="122" spans="1:14" x14ac:dyDescent="0.25">
      <c r="A122" s="91">
        <v>121</v>
      </c>
      <c r="B122" s="91">
        <v>2004</v>
      </c>
      <c r="C122" s="91">
        <v>20</v>
      </c>
      <c r="D122" s="91" t="s">
        <v>18</v>
      </c>
      <c r="E122" s="91">
        <v>409</v>
      </c>
      <c r="F122" s="91">
        <v>15</v>
      </c>
      <c r="G122" s="91">
        <v>0</v>
      </c>
      <c r="H122" s="91">
        <f t="shared" si="18"/>
        <v>424</v>
      </c>
      <c r="I122" s="92">
        <f t="shared" si="19"/>
        <v>466.40000000000003</v>
      </c>
      <c r="J122" s="91">
        <f t="shared" si="33"/>
        <v>12950</v>
      </c>
      <c r="K122" s="79">
        <f t="shared" si="20"/>
        <v>5490800</v>
      </c>
      <c r="L122" s="79">
        <f t="shared" si="21"/>
        <v>6259512</v>
      </c>
      <c r="M122" s="79">
        <f t="shared" si="22"/>
        <v>15500</v>
      </c>
      <c r="N122" s="80">
        <f t="shared" si="23"/>
        <v>1212640</v>
      </c>
    </row>
    <row r="123" spans="1:14" x14ac:dyDescent="0.25">
      <c r="A123" s="91">
        <v>122</v>
      </c>
      <c r="B123" s="91">
        <v>2005</v>
      </c>
      <c r="C123" s="91">
        <v>20</v>
      </c>
      <c r="D123" s="91" t="s">
        <v>9</v>
      </c>
      <c r="E123" s="91">
        <v>604</v>
      </c>
      <c r="F123" s="91">
        <v>33</v>
      </c>
      <c r="G123" s="91">
        <v>0</v>
      </c>
      <c r="H123" s="91">
        <f t="shared" si="18"/>
        <v>637</v>
      </c>
      <c r="I123" s="92">
        <f t="shared" si="19"/>
        <v>700.7</v>
      </c>
      <c r="J123" s="91">
        <f t="shared" si="33"/>
        <v>12950</v>
      </c>
      <c r="K123" s="79">
        <f t="shared" si="20"/>
        <v>8249150</v>
      </c>
      <c r="L123" s="79">
        <f t="shared" si="21"/>
        <v>9404031</v>
      </c>
      <c r="M123" s="79">
        <f t="shared" si="22"/>
        <v>23500</v>
      </c>
      <c r="N123" s="80">
        <f t="shared" si="23"/>
        <v>1821820.0000000002</v>
      </c>
    </row>
    <row r="124" spans="1:14" x14ac:dyDescent="0.25">
      <c r="A124" s="91">
        <v>123</v>
      </c>
      <c r="B124" s="91">
        <v>2006</v>
      </c>
      <c r="C124" s="91">
        <v>20</v>
      </c>
      <c r="D124" s="91" t="s">
        <v>9</v>
      </c>
      <c r="E124" s="91">
        <v>611</v>
      </c>
      <c r="F124" s="91">
        <v>33</v>
      </c>
      <c r="G124" s="91">
        <v>30</v>
      </c>
      <c r="H124" s="91">
        <f t="shared" si="18"/>
        <v>674</v>
      </c>
      <c r="I124" s="92">
        <f t="shared" si="19"/>
        <v>741.40000000000009</v>
      </c>
      <c r="J124" s="91">
        <f t="shared" si="33"/>
        <v>12950</v>
      </c>
      <c r="K124" s="79">
        <f t="shared" si="20"/>
        <v>8728300</v>
      </c>
      <c r="L124" s="79">
        <f t="shared" si="21"/>
        <v>9950262</v>
      </c>
      <c r="M124" s="79">
        <f t="shared" si="22"/>
        <v>25000</v>
      </c>
      <c r="N124" s="80">
        <f t="shared" si="23"/>
        <v>1927640.0000000002</v>
      </c>
    </row>
    <row r="125" spans="1:14" x14ac:dyDescent="0.25">
      <c r="A125" s="91">
        <v>124</v>
      </c>
      <c r="B125" s="91">
        <v>2007</v>
      </c>
      <c r="C125" s="91">
        <v>20</v>
      </c>
      <c r="D125" s="91" t="s">
        <v>18</v>
      </c>
      <c r="E125" s="91">
        <v>411</v>
      </c>
      <c r="F125" s="91">
        <v>14</v>
      </c>
      <c r="G125" s="91">
        <v>24</v>
      </c>
      <c r="H125" s="91">
        <f t="shared" si="18"/>
        <v>449</v>
      </c>
      <c r="I125" s="92">
        <f t="shared" si="19"/>
        <v>493.90000000000003</v>
      </c>
      <c r="J125" s="91">
        <f t="shared" si="33"/>
        <v>12950</v>
      </c>
      <c r="K125" s="79">
        <f t="shared" si="20"/>
        <v>5814550</v>
      </c>
      <c r="L125" s="79">
        <f t="shared" si="21"/>
        <v>6628587</v>
      </c>
      <c r="M125" s="79">
        <f t="shared" si="22"/>
        <v>16500</v>
      </c>
      <c r="N125" s="80">
        <f t="shared" si="23"/>
        <v>1284140</v>
      </c>
    </row>
    <row r="126" spans="1:14" x14ac:dyDescent="0.25">
      <c r="A126" s="91">
        <v>125</v>
      </c>
      <c r="B126" s="91">
        <v>2008</v>
      </c>
      <c r="C126" s="91">
        <v>20</v>
      </c>
      <c r="D126" s="91" t="s">
        <v>18</v>
      </c>
      <c r="E126" s="91">
        <v>411</v>
      </c>
      <c r="F126" s="91">
        <v>14</v>
      </c>
      <c r="G126" s="91">
        <v>24</v>
      </c>
      <c r="H126" s="91">
        <f t="shared" si="18"/>
        <v>449</v>
      </c>
      <c r="I126" s="92">
        <f t="shared" si="19"/>
        <v>493.90000000000003</v>
      </c>
      <c r="J126" s="91">
        <f t="shared" si="33"/>
        <v>12950</v>
      </c>
      <c r="K126" s="79">
        <f t="shared" si="20"/>
        <v>5814550</v>
      </c>
      <c r="L126" s="79">
        <f t="shared" si="21"/>
        <v>6628587</v>
      </c>
      <c r="M126" s="79">
        <f t="shared" si="22"/>
        <v>16500</v>
      </c>
      <c r="N126" s="80">
        <f t="shared" si="23"/>
        <v>1284140</v>
      </c>
    </row>
    <row r="127" spans="1:14" x14ac:dyDescent="0.25">
      <c r="A127" s="91">
        <v>126</v>
      </c>
      <c r="B127" s="91">
        <v>2101</v>
      </c>
      <c r="C127" s="91">
        <v>21</v>
      </c>
      <c r="D127" s="91" t="s">
        <v>9</v>
      </c>
      <c r="E127" s="91">
        <v>559</v>
      </c>
      <c r="F127" s="91">
        <v>29</v>
      </c>
      <c r="G127" s="91">
        <v>26</v>
      </c>
      <c r="H127" s="91">
        <f t="shared" si="18"/>
        <v>614</v>
      </c>
      <c r="I127" s="92">
        <f t="shared" si="19"/>
        <v>675.40000000000009</v>
      </c>
      <c r="J127" s="91">
        <f t="shared" ref="J127" si="34">J126+30</f>
        <v>12980</v>
      </c>
      <c r="K127" s="79">
        <f t="shared" si="20"/>
        <v>7969720</v>
      </c>
      <c r="L127" s="79">
        <f t="shared" si="21"/>
        <v>9085481</v>
      </c>
      <c r="M127" s="79">
        <f t="shared" si="22"/>
        <v>22500</v>
      </c>
      <c r="N127" s="80">
        <f t="shared" si="23"/>
        <v>1756040.0000000002</v>
      </c>
    </row>
    <row r="128" spans="1:14" x14ac:dyDescent="0.25">
      <c r="A128" s="91">
        <v>127</v>
      </c>
      <c r="B128" s="91">
        <v>2102</v>
      </c>
      <c r="C128" s="91">
        <v>21</v>
      </c>
      <c r="D128" s="91" t="s">
        <v>9</v>
      </c>
      <c r="E128" s="91">
        <v>552</v>
      </c>
      <c r="F128" s="91">
        <v>29</v>
      </c>
      <c r="G128" s="91">
        <v>0</v>
      </c>
      <c r="H128" s="91">
        <f t="shared" si="18"/>
        <v>581</v>
      </c>
      <c r="I128" s="92">
        <f t="shared" si="19"/>
        <v>639.1</v>
      </c>
      <c r="J128" s="91">
        <f t="shared" ref="J128:J134" si="35">J127</f>
        <v>12980</v>
      </c>
      <c r="K128" s="79">
        <f t="shared" si="20"/>
        <v>7541380</v>
      </c>
      <c r="L128" s="79">
        <f t="shared" si="21"/>
        <v>8597173</v>
      </c>
      <c r="M128" s="79">
        <f t="shared" si="22"/>
        <v>21500</v>
      </c>
      <c r="N128" s="80">
        <f t="shared" si="23"/>
        <v>1661660</v>
      </c>
    </row>
    <row r="129" spans="1:14" x14ac:dyDescent="0.25">
      <c r="A129" s="91">
        <v>128</v>
      </c>
      <c r="B129" s="91">
        <v>2103</v>
      </c>
      <c r="C129" s="91">
        <v>21</v>
      </c>
      <c r="D129" s="91" t="s">
        <v>18</v>
      </c>
      <c r="E129" s="91">
        <v>409</v>
      </c>
      <c r="F129" s="91">
        <v>15</v>
      </c>
      <c r="G129" s="91">
        <v>0</v>
      </c>
      <c r="H129" s="91">
        <f t="shared" si="18"/>
        <v>424</v>
      </c>
      <c r="I129" s="92">
        <f t="shared" si="19"/>
        <v>466.40000000000003</v>
      </c>
      <c r="J129" s="91">
        <f t="shared" si="35"/>
        <v>12980</v>
      </c>
      <c r="K129" s="79">
        <f t="shared" si="20"/>
        <v>5503520</v>
      </c>
      <c r="L129" s="79">
        <f t="shared" si="21"/>
        <v>6274013</v>
      </c>
      <c r="M129" s="79">
        <f t="shared" si="22"/>
        <v>15500</v>
      </c>
      <c r="N129" s="80">
        <f t="shared" si="23"/>
        <v>1212640</v>
      </c>
    </row>
    <row r="130" spans="1:14" x14ac:dyDescent="0.25">
      <c r="A130" s="91">
        <v>129</v>
      </c>
      <c r="B130" s="91">
        <v>2104</v>
      </c>
      <c r="C130" s="91">
        <v>21</v>
      </c>
      <c r="D130" s="91" t="s">
        <v>18</v>
      </c>
      <c r="E130" s="91">
        <v>409</v>
      </c>
      <c r="F130" s="91">
        <v>15</v>
      </c>
      <c r="G130" s="91">
        <v>0</v>
      </c>
      <c r="H130" s="91">
        <f t="shared" si="18"/>
        <v>424</v>
      </c>
      <c r="I130" s="92">
        <f t="shared" si="19"/>
        <v>466.40000000000003</v>
      </c>
      <c r="J130" s="91">
        <f t="shared" si="35"/>
        <v>12980</v>
      </c>
      <c r="K130" s="79">
        <f t="shared" si="20"/>
        <v>5503520</v>
      </c>
      <c r="L130" s="79">
        <f t="shared" si="21"/>
        <v>6274013</v>
      </c>
      <c r="M130" s="79">
        <f t="shared" si="22"/>
        <v>15500</v>
      </c>
      <c r="N130" s="80">
        <f t="shared" si="23"/>
        <v>1212640</v>
      </c>
    </row>
    <row r="131" spans="1:14" x14ac:dyDescent="0.25">
      <c r="A131" s="91">
        <v>130</v>
      </c>
      <c r="B131" s="91">
        <v>2105</v>
      </c>
      <c r="C131" s="91">
        <v>21</v>
      </c>
      <c r="D131" s="91" t="s">
        <v>9</v>
      </c>
      <c r="E131" s="91">
        <v>604</v>
      </c>
      <c r="F131" s="91">
        <v>33</v>
      </c>
      <c r="G131" s="91">
        <v>0</v>
      </c>
      <c r="H131" s="91">
        <f t="shared" ref="H131:H194" si="36">E131+F131+G131</f>
        <v>637</v>
      </c>
      <c r="I131" s="92">
        <f t="shared" ref="I131:I194" si="37">H131*1.1</f>
        <v>700.7</v>
      </c>
      <c r="J131" s="91">
        <f t="shared" si="35"/>
        <v>12980</v>
      </c>
      <c r="K131" s="79">
        <f t="shared" ref="K131:K150" si="38">H131*J131</f>
        <v>8268260</v>
      </c>
      <c r="L131" s="79">
        <f t="shared" ref="L131:L194" si="39">ROUND(K131*1.14,0)</f>
        <v>9425816</v>
      </c>
      <c r="M131" s="79">
        <f t="shared" ref="M131:M194" si="40">MROUND((L131*0.03/12),500)</f>
        <v>23500</v>
      </c>
      <c r="N131" s="80">
        <f t="shared" ref="N131:N194" si="41">I131*2600</f>
        <v>1821820.0000000002</v>
      </c>
    </row>
    <row r="132" spans="1:14" x14ac:dyDescent="0.25">
      <c r="A132" s="91">
        <v>131</v>
      </c>
      <c r="B132" s="91">
        <v>2106</v>
      </c>
      <c r="C132" s="91">
        <v>21</v>
      </c>
      <c r="D132" s="91" t="s">
        <v>9</v>
      </c>
      <c r="E132" s="91">
        <v>611</v>
      </c>
      <c r="F132" s="91">
        <v>33</v>
      </c>
      <c r="G132" s="91">
        <v>30</v>
      </c>
      <c r="H132" s="91">
        <f t="shared" si="36"/>
        <v>674</v>
      </c>
      <c r="I132" s="92">
        <f t="shared" si="37"/>
        <v>741.40000000000009</v>
      </c>
      <c r="J132" s="91">
        <f t="shared" si="35"/>
        <v>12980</v>
      </c>
      <c r="K132" s="79">
        <f t="shared" si="38"/>
        <v>8748520</v>
      </c>
      <c r="L132" s="79">
        <f t="shared" si="39"/>
        <v>9973313</v>
      </c>
      <c r="M132" s="79">
        <f t="shared" si="40"/>
        <v>25000</v>
      </c>
      <c r="N132" s="80">
        <f t="shared" si="41"/>
        <v>1927640.0000000002</v>
      </c>
    </row>
    <row r="133" spans="1:14" x14ac:dyDescent="0.25">
      <c r="A133" s="91">
        <v>132</v>
      </c>
      <c r="B133" s="91">
        <v>2107</v>
      </c>
      <c r="C133" s="91">
        <v>21</v>
      </c>
      <c r="D133" s="91" t="s">
        <v>18</v>
      </c>
      <c r="E133" s="91">
        <v>411</v>
      </c>
      <c r="F133" s="91">
        <v>14</v>
      </c>
      <c r="G133" s="91">
        <v>24</v>
      </c>
      <c r="H133" s="91">
        <f t="shared" si="36"/>
        <v>449</v>
      </c>
      <c r="I133" s="92">
        <f t="shared" si="37"/>
        <v>493.90000000000003</v>
      </c>
      <c r="J133" s="91">
        <f t="shared" si="35"/>
        <v>12980</v>
      </c>
      <c r="K133" s="79">
        <f t="shared" si="38"/>
        <v>5828020</v>
      </c>
      <c r="L133" s="79">
        <f t="shared" si="39"/>
        <v>6643943</v>
      </c>
      <c r="M133" s="79">
        <f t="shared" si="40"/>
        <v>16500</v>
      </c>
      <c r="N133" s="80">
        <f t="shared" si="41"/>
        <v>1284140</v>
      </c>
    </row>
    <row r="134" spans="1:14" x14ac:dyDescent="0.25">
      <c r="A134" s="91">
        <v>133</v>
      </c>
      <c r="B134" s="91">
        <v>2108</v>
      </c>
      <c r="C134" s="91">
        <v>21</v>
      </c>
      <c r="D134" s="91" t="s">
        <v>18</v>
      </c>
      <c r="E134" s="91">
        <v>411</v>
      </c>
      <c r="F134" s="91">
        <v>14</v>
      </c>
      <c r="G134" s="91">
        <v>24</v>
      </c>
      <c r="H134" s="91">
        <f t="shared" si="36"/>
        <v>449</v>
      </c>
      <c r="I134" s="92">
        <f t="shared" si="37"/>
        <v>493.90000000000003</v>
      </c>
      <c r="J134" s="91">
        <f t="shared" si="35"/>
        <v>12980</v>
      </c>
      <c r="K134" s="79">
        <f t="shared" si="38"/>
        <v>5828020</v>
      </c>
      <c r="L134" s="79">
        <f t="shared" si="39"/>
        <v>6643943</v>
      </c>
      <c r="M134" s="79">
        <f t="shared" si="40"/>
        <v>16500</v>
      </c>
      <c r="N134" s="80">
        <f t="shared" si="41"/>
        <v>1284140</v>
      </c>
    </row>
    <row r="135" spans="1:14" x14ac:dyDescent="0.25">
      <c r="A135" s="91">
        <v>134</v>
      </c>
      <c r="B135" s="91">
        <v>2201</v>
      </c>
      <c r="C135" s="91">
        <v>22</v>
      </c>
      <c r="D135" s="91" t="s">
        <v>9</v>
      </c>
      <c r="E135" s="91">
        <v>559</v>
      </c>
      <c r="F135" s="91">
        <v>29</v>
      </c>
      <c r="G135" s="91">
        <v>26</v>
      </c>
      <c r="H135" s="91">
        <f t="shared" si="36"/>
        <v>614</v>
      </c>
      <c r="I135" s="92">
        <f t="shared" si="37"/>
        <v>675.40000000000009</v>
      </c>
      <c r="J135" s="91">
        <f t="shared" ref="J135" si="42">J134+30</f>
        <v>13010</v>
      </c>
      <c r="K135" s="79">
        <f t="shared" si="38"/>
        <v>7988140</v>
      </c>
      <c r="L135" s="79">
        <f t="shared" si="39"/>
        <v>9106480</v>
      </c>
      <c r="M135" s="79">
        <f t="shared" si="40"/>
        <v>23000</v>
      </c>
      <c r="N135" s="80">
        <f t="shared" si="41"/>
        <v>1756040.0000000002</v>
      </c>
    </row>
    <row r="136" spans="1:14" x14ac:dyDescent="0.25">
      <c r="A136" s="91">
        <v>135</v>
      </c>
      <c r="B136" s="91">
        <v>2202</v>
      </c>
      <c r="C136" s="91">
        <v>22</v>
      </c>
      <c r="D136" s="91" t="s">
        <v>9</v>
      </c>
      <c r="E136" s="91">
        <v>552</v>
      </c>
      <c r="F136" s="91">
        <v>29</v>
      </c>
      <c r="G136" s="91">
        <v>0</v>
      </c>
      <c r="H136" s="91">
        <f t="shared" si="36"/>
        <v>581</v>
      </c>
      <c r="I136" s="92">
        <f t="shared" si="37"/>
        <v>639.1</v>
      </c>
      <c r="J136" s="91">
        <f t="shared" ref="J136:J142" si="43">J135</f>
        <v>13010</v>
      </c>
      <c r="K136" s="79">
        <f t="shared" si="38"/>
        <v>7558810</v>
      </c>
      <c r="L136" s="79">
        <f t="shared" si="39"/>
        <v>8617043</v>
      </c>
      <c r="M136" s="79">
        <f t="shared" si="40"/>
        <v>21500</v>
      </c>
      <c r="N136" s="80">
        <f t="shared" si="41"/>
        <v>1661660</v>
      </c>
    </row>
    <row r="137" spans="1:14" x14ac:dyDescent="0.25">
      <c r="A137" s="91">
        <v>136</v>
      </c>
      <c r="B137" s="91">
        <v>2203</v>
      </c>
      <c r="C137" s="91">
        <v>22</v>
      </c>
      <c r="D137" s="91" t="s">
        <v>18</v>
      </c>
      <c r="E137" s="91">
        <v>409</v>
      </c>
      <c r="F137" s="91">
        <v>15</v>
      </c>
      <c r="G137" s="91">
        <v>0</v>
      </c>
      <c r="H137" s="91">
        <f t="shared" si="36"/>
        <v>424</v>
      </c>
      <c r="I137" s="92">
        <f t="shared" si="37"/>
        <v>466.40000000000003</v>
      </c>
      <c r="J137" s="91">
        <f t="shared" si="43"/>
        <v>13010</v>
      </c>
      <c r="K137" s="79">
        <f t="shared" si="38"/>
        <v>5516240</v>
      </c>
      <c r="L137" s="79">
        <f t="shared" si="39"/>
        <v>6288514</v>
      </c>
      <c r="M137" s="79">
        <f t="shared" si="40"/>
        <v>15500</v>
      </c>
      <c r="N137" s="80">
        <f t="shared" si="41"/>
        <v>1212640</v>
      </c>
    </row>
    <row r="138" spans="1:14" x14ac:dyDescent="0.25">
      <c r="A138" s="91">
        <v>137</v>
      </c>
      <c r="B138" s="91">
        <v>2204</v>
      </c>
      <c r="C138" s="91">
        <v>22</v>
      </c>
      <c r="D138" s="91" t="s">
        <v>18</v>
      </c>
      <c r="E138" s="91">
        <v>409</v>
      </c>
      <c r="F138" s="91">
        <v>15</v>
      </c>
      <c r="G138" s="91">
        <v>0</v>
      </c>
      <c r="H138" s="91">
        <f t="shared" si="36"/>
        <v>424</v>
      </c>
      <c r="I138" s="92">
        <f t="shared" si="37"/>
        <v>466.40000000000003</v>
      </c>
      <c r="J138" s="91">
        <f t="shared" si="43"/>
        <v>13010</v>
      </c>
      <c r="K138" s="79">
        <f t="shared" si="38"/>
        <v>5516240</v>
      </c>
      <c r="L138" s="79">
        <f t="shared" si="39"/>
        <v>6288514</v>
      </c>
      <c r="M138" s="79">
        <f t="shared" si="40"/>
        <v>15500</v>
      </c>
      <c r="N138" s="80">
        <f t="shared" si="41"/>
        <v>1212640</v>
      </c>
    </row>
    <row r="139" spans="1:14" x14ac:dyDescent="0.25">
      <c r="A139" s="91">
        <v>138</v>
      </c>
      <c r="B139" s="91">
        <v>2205</v>
      </c>
      <c r="C139" s="91">
        <v>22</v>
      </c>
      <c r="D139" s="91" t="s">
        <v>9</v>
      </c>
      <c r="E139" s="91">
        <v>604</v>
      </c>
      <c r="F139" s="91">
        <v>33</v>
      </c>
      <c r="G139" s="91">
        <v>0</v>
      </c>
      <c r="H139" s="91">
        <f t="shared" si="36"/>
        <v>637</v>
      </c>
      <c r="I139" s="92">
        <f t="shared" si="37"/>
        <v>700.7</v>
      </c>
      <c r="J139" s="91">
        <f t="shared" si="43"/>
        <v>13010</v>
      </c>
      <c r="K139" s="79">
        <f t="shared" si="38"/>
        <v>8287370</v>
      </c>
      <c r="L139" s="79">
        <f t="shared" si="39"/>
        <v>9447602</v>
      </c>
      <c r="M139" s="79">
        <f t="shared" si="40"/>
        <v>23500</v>
      </c>
      <c r="N139" s="80">
        <f t="shared" si="41"/>
        <v>1821820.0000000002</v>
      </c>
    </row>
    <row r="140" spans="1:14" x14ac:dyDescent="0.25">
      <c r="A140" s="91">
        <v>139</v>
      </c>
      <c r="B140" s="91">
        <v>2206</v>
      </c>
      <c r="C140" s="91">
        <v>22</v>
      </c>
      <c r="D140" s="91" t="s">
        <v>9</v>
      </c>
      <c r="E140" s="91">
        <v>611</v>
      </c>
      <c r="F140" s="91">
        <v>33</v>
      </c>
      <c r="G140" s="91">
        <v>30</v>
      </c>
      <c r="H140" s="91">
        <f t="shared" si="36"/>
        <v>674</v>
      </c>
      <c r="I140" s="92">
        <f t="shared" si="37"/>
        <v>741.40000000000009</v>
      </c>
      <c r="J140" s="91">
        <f t="shared" si="43"/>
        <v>13010</v>
      </c>
      <c r="K140" s="79">
        <f t="shared" si="38"/>
        <v>8768740</v>
      </c>
      <c r="L140" s="79">
        <f t="shared" si="39"/>
        <v>9996364</v>
      </c>
      <c r="M140" s="79">
        <f t="shared" si="40"/>
        <v>25000</v>
      </c>
      <c r="N140" s="80">
        <f t="shared" si="41"/>
        <v>1927640.0000000002</v>
      </c>
    </row>
    <row r="141" spans="1:14" x14ac:dyDescent="0.25">
      <c r="A141" s="91">
        <v>140</v>
      </c>
      <c r="B141" s="91">
        <v>2207</v>
      </c>
      <c r="C141" s="91">
        <v>22</v>
      </c>
      <c r="D141" s="91" t="s">
        <v>18</v>
      </c>
      <c r="E141" s="91">
        <v>411</v>
      </c>
      <c r="F141" s="91">
        <v>14</v>
      </c>
      <c r="G141" s="91">
        <v>24</v>
      </c>
      <c r="H141" s="91">
        <f t="shared" si="36"/>
        <v>449</v>
      </c>
      <c r="I141" s="92">
        <f t="shared" si="37"/>
        <v>493.90000000000003</v>
      </c>
      <c r="J141" s="91">
        <f t="shared" si="43"/>
        <v>13010</v>
      </c>
      <c r="K141" s="79">
        <f t="shared" si="38"/>
        <v>5841490</v>
      </c>
      <c r="L141" s="79">
        <f t="shared" si="39"/>
        <v>6659299</v>
      </c>
      <c r="M141" s="79">
        <f t="shared" si="40"/>
        <v>16500</v>
      </c>
      <c r="N141" s="80">
        <f t="shared" si="41"/>
        <v>1284140</v>
      </c>
    </row>
    <row r="142" spans="1:14" x14ac:dyDescent="0.25">
      <c r="A142" s="91">
        <v>141</v>
      </c>
      <c r="B142" s="91">
        <v>2208</v>
      </c>
      <c r="C142" s="91">
        <v>22</v>
      </c>
      <c r="D142" s="91" t="s">
        <v>18</v>
      </c>
      <c r="E142" s="91">
        <v>411</v>
      </c>
      <c r="F142" s="91">
        <v>14</v>
      </c>
      <c r="G142" s="91">
        <v>24</v>
      </c>
      <c r="H142" s="91">
        <f t="shared" si="36"/>
        <v>449</v>
      </c>
      <c r="I142" s="92">
        <f t="shared" si="37"/>
        <v>493.90000000000003</v>
      </c>
      <c r="J142" s="91">
        <f t="shared" si="43"/>
        <v>13010</v>
      </c>
      <c r="K142" s="79">
        <f t="shared" si="38"/>
        <v>5841490</v>
      </c>
      <c r="L142" s="79">
        <f t="shared" si="39"/>
        <v>6659299</v>
      </c>
      <c r="M142" s="79">
        <f t="shared" si="40"/>
        <v>16500</v>
      </c>
      <c r="N142" s="80">
        <f t="shared" si="41"/>
        <v>1284140</v>
      </c>
    </row>
    <row r="143" spans="1:14" x14ac:dyDescent="0.25">
      <c r="A143" s="91">
        <v>142</v>
      </c>
      <c r="B143" s="91">
        <v>2301</v>
      </c>
      <c r="C143" s="91">
        <v>23</v>
      </c>
      <c r="D143" s="91" t="s">
        <v>9</v>
      </c>
      <c r="E143" s="91">
        <v>559</v>
      </c>
      <c r="F143" s="91">
        <v>29</v>
      </c>
      <c r="G143" s="91">
        <v>26</v>
      </c>
      <c r="H143" s="91">
        <f t="shared" si="36"/>
        <v>614</v>
      </c>
      <c r="I143" s="92">
        <f t="shared" si="37"/>
        <v>675.40000000000009</v>
      </c>
      <c r="J143" s="91">
        <f t="shared" ref="J143" si="44">J142+30</f>
        <v>13040</v>
      </c>
      <c r="K143" s="79">
        <f t="shared" si="38"/>
        <v>8006560</v>
      </c>
      <c r="L143" s="79">
        <f t="shared" si="39"/>
        <v>9127478</v>
      </c>
      <c r="M143" s="79">
        <f t="shared" si="40"/>
        <v>23000</v>
      </c>
      <c r="N143" s="80">
        <f t="shared" si="41"/>
        <v>1756040.0000000002</v>
      </c>
    </row>
    <row r="144" spans="1:14" x14ac:dyDescent="0.25">
      <c r="A144" s="91">
        <v>143</v>
      </c>
      <c r="B144" s="91">
        <v>2302</v>
      </c>
      <c r="C144" s="91">
        <v>23</v>
      </c>
      <c r="D144" s="91" t="s">
        <v>9</v>
      </c>
      <c r="E144" s="91">
        <v>552</v>
      </c>
      <c r="F144" s="91">
        <v>29</v>
      </c>
      <c r="G144" s="91">
        <v>0</v>
      </c>
      <c r="H144" s="91">
        <f t="shared" si="36"/>
        <v>581</v>
      </c>
      <c r="I144" s="92">
        <f t="shared" si="37"/>
        <v>639.1</v>
      </c>
      <c r="J144" s="91">
        <f t="shared" ref="J144:J150" si="45">J143</f>
        <v>13040</v>
      </c>
      <c r="K144" s="79">
        <f t="shared" si="38"/>
        <v>7576240</v>
      </c>
      <c r="L144" s="79">
        <f t="shared" si="39"/>
        <v>8636914</v>
      </c>
      <c r="M144" s="79">
        <f t="shared" si="40"/>
        <v>21500</v>
      </c>
      <c r="N144" s="80">
        <f t="shared" si="41"/>
        <v>1661660</v>
      </c>
    </row>
    <row r="145" spans="1:14" x14ac:dyDescent="0.25">
      <c r="A145" s="91">
        <v>144</v>
      </c>
      <c r="B145" s="91">
        <v>2303</v>
      </c>
      <c r="C145" s="91">
        <v>23</v>
      </c>
      <c r="D145" s="91" t="s">
        <v>18</v>
      </c>
      <c r="E145" s="91">
        <v>409</v>
      </c>
      <c r="F145" s="91">
        <v>15</v>
      </c>
      <c r="G145" s="91">
        <v>0</v>
      </c>
      <c r="H145" s="91">
        <f t="shared" si="36"/>
        <v>424</v>
      </c>
      <c r="I145" s="92">
        <f t="shared" si="37"/>
        <v>466.40000000000003</v>
      </c>
      <c r="J145" s="91">
        <f t="shared" si="45"/>
        <v>13040</v>
      </c>
      <c r="K145" s="79">
        <f t="shared" si="38"/>
        <v>5528960</v>
      </c>
      <c r="L145" s="79">
        <f t="shared" si="39"/>
        <v>6303014</v>
      </c>
      <c r="M145" s="79">
        <f t="shared" si="40"/>
        <v>16000</v>
      </c>
      <c r="N145" s="80">
        <f t="shared" si="41"/>
        <v>1212640</v>
      </c>
    </row>
    <row r="146" spans="1:14" x14ac:dyDescent="0.25">
      <c r="A146" s="91">
        <v>145</v>
      </c>
      <c r="B146" s="91">
        <v>2304</v>
      </c>
      <c r="C146" s="91">
        <v>23</v>
      </c>
      <c r="D146" s="91" t="s">
        <v>18</v>
      </c>
      <c r="E146" s="91">
        <v>409</v>
      </c>
      <c r="F146" s="91">
        <v>15</v>
      </c>
      <c r="G146" s="91">
        <v>0</v>
      </c>
      <c r="H146" s="91">
        <f t="shared" si="36"/>
        <v>424</v>
      </c>
      <c r="I146" s="92">
        <f t="shared" si="37"/>
        <v>466.40000000000003</v>
      </c>
      <c r="J146" s="91">
        <f t="shared" si="45"/>
        <v>13040</v>
      </c>
      <c r="K146" s="79">
        <f t="shared" si="38"/>
        <v>5528960</v>
      </c>
      <c r="L146" s="79">
        <f t="shared" si="39"/>
        <v>6303014</v>
      </c>
      <c r="M146" s="79">
        <f t="shared" si="40"/>
        <v>16000</v>
      </c>
      <c r="N146" s="80">
        <f t="shared" si="41"/>
        <v>1212640</v>
      </c>
    </row>
    <row r="147" spans="1:14" x14ac:dyDescent="0.25">
      <c r="A147" s="91">
        <v>146</v>
      </c>
      <c r="B147" s="91">
        <v>2305</v>
      </c>
      <c r="C147" s="91">
        <v>23</v>
      </c>
      <c r="D147" s="91" t="s">
        <v>9</v>
      </c>
      <c r="E147" s="91">
        <v>604</v>
      </c>
      <c r="F147" s="91">
        <v>33</v>
      </c>
      <c r="G147" s="91">
        <v>0</v>
      </c>
      <c r="H147" s="91">
        <f t="shared" si="36"/>
        <v>637</v>
      </c>
      <c r="I147" s="92">
        <f t="shared" si="37"/>
        <v>700.7</v>
      </c>
      <c r="J147" s="91">
        <f t="shared" si="45"/>
        <v>13040</v>
      </c>
      <c r="K147" s="79">
        <f t="shared" si="38"/>
        <v>8306480</v>
      </c>
      <c r="L147" s="79">
        <f t="shared" si="39"/>
        <v>9469387</v>
      </c>
      <c r="M147" s="79">
        <f t="shared" si="40"/>
        <v>23500</v>
      </c>
      <c r="N147" s="80">
        <f t="shared" si="41"/>
        <v>1821820.0000000002</v>
      </c>
    </row>
    <row r="148" spans="1:14" x14ac:dyDescent="0.25">
      <c r="A148" s="91">
        <v>147</v>
      </c>
      <c r="B148" s="91">
        <v>2306</v>
      </c>
      <c r="C148" s="91">
        <v>23</v>
      </c>
      <c r="D148" s="91" t="s">
        <v>9</v>
      </c>
      <c r="E148" s="91">
        <v>611</v>
      </c>
      <c r="F148" s="91">
        <v>33</v>
      </c>
      <c r="G148" s="91">
        <v>30</v>
      </c>
      <c r="H148" s="91">
        <f t="shared" si="36"/>
        <v>674</v>
      </c>
      <c r="I148" s="92">
        <f t="shared" si="37"/>
        <v>741.40000000000009</v>
      </c>
      <c r="J148" s="91">
        <f t="shared" si="45"/>
        <v>13040</v>
      </c>
      <c r="K148" s="79">
        <f t="shared" si="38"/>
        <v>8788960</v>
      </c>
      <c r="L148" s="79">
        <f t="shared" si="39"/>
        <v>10019414</v>
      </c>
      <c r="M148" s="79">
        <f t="shared" si="40"/>
        <v>25000</v>
      </c>
      <c r="N148" s="80">
        <f t="shared" si="41"/>
        <v>1927640.0000000002</v>
      </c>
    </row>
    <row r="149" spans="1:14" x14ac:dyDescent="0.25">
      <c r="A149" s="91">
        <v>148</v>
      </c>
      <c r="B149" s="91">
        <v>2307</v>
      </c>
      <c r="C149" s="91">
        <v>23</v>
      </c>
      <c r="D149" s="91" t="s">
        <v>18</v>
      </c>
      <c r="E149" s="91">
        <v>411</v>
      </c>
      <c r="F149" s="91">
        <v>14</v>
      </c>
      <c r="G149" s="91">
        <v>24</v>
      </c>
      <c r="H149" s="91">
        <f t="shared" si="36"/>
        <v>449</v>
      </c>
      <c r="I149" s="92">
        <f t="shared" si="37"/>
        <v>493.90000000000003</v>
      </c>
      <c r="J149" s="91">
        <f t="shared" si="45"/>
        <v>13040</v>
      </c>
      <c r="K149" s="79">
        <f t="shared" si="38"/>
        <v>5854960</v>
      </c>
      <c r="L149" s="79">
        <f t="shared" si="39"/>
        <v>6674654</v>
      </c>
      <c r="M149" s="79">
        <f t="shared" si="40"/>
        <v>16500</v>
      </c>
      <c r="N149" s="80">
        <f t="shared" si="41"/>
        <v>1284140</v>
      </c>
    </row>
    <row r="150" spans="1:14" x14ac:dyDescent="0.25">
      <c r="A150" s="91">
        <v>149</v>
      </c>
      <c r="B150" s="91">
        <v>2308</v>
      </c>
      <c r="C150" s="91">
        <v>23</v>
      </c>
      <c r="D150" s="91" t="s">
        <v>18</v>
      </c>
      <c r="E150" s="91">
        <v>411</v>
      </c>
      <c r="F150" s="91">
        <v>14</v>
      </c>
      <c r="G150" s="91">
        <v>24</v>
      </c>
      <c r="H150" s="91">
        <f t="shared" si="36"/>
        <v>449</v>
      </c>
      <c r="I150" s="92">
        <f t="shared" si="37"/>
        <v>493.90000000000003</v>
      </c>
      <c r="J150" s="91">
        <f t="shared" si="45"/>
        <v>13040</v>
      </c>
      <c r="K150" s="79">
        <f t="shared" si="38"/>
        <v>5854960</v>
      </c>
      <c r="L150" s="79">
        <f t="shared" si="39"/>
        <v>6674654</v>
      </c>
      <c r="M150" s="79">
        <f t="shared" si="40"/>
        <v>16500</v>
      </c>
      <c r="N150" s="80">
        <f t="shared" si="41"/>
        <v>1284140</v>
      </c>
    </row>
    <row r="151" spans="1:14" x14ac:dyDescent="0.25">
      <c r="A151" s="91">
        <v>150</v>
      </c>
      <c r="B151" s="91">
        <v>2401</v>
      </c>
      <c r="C151" s="91">
        <v>24</v>
      </c>
      <c r="D151" s="91" t="s">
        <v>9</v>
      </c>
      <c r="E151" s="91">
        <v>559</v>
      </c>
      <c r="F151" s="91">
        <v>29</v>
      </c>
      <c r="G151" s="91">
        <v>26</v>
      </c>
      <c r="H151" s="91">
        <f t="shared" si="36"/>
        <v>614</v>
      </c>
      <c r="I151" s="92">
        <f t="shared" si="37"/>
        <v>675.40000000000009</v>
      </c>
      <c r="J151" s="91">
        <f>J150+30</f>
        <v>13070</v>
      </c>
      <c r="K151" s="79">
        <f>H151*J151</f>
        <v>8024980</v>
      </c>
      <c r="L151" s="79">
        <f t="shared" si="39"/>
        <v>9148477</v>
      </c>
      <c r="M151" s="79">
        <f t="shared" si="40"/>
        <v>23000</v>
      </c>
      <c r="N151" s="80">
        <f t="shared" si="41"/>
        <v>1756040.0000000002</v>
      </c>
    </row>
    <row r="152" spans="1:14" x14ac:dyDescent="0.25">
      <c r="A152" s="91">
        <v>151</v>
      </c>
      <c r="B152" s="91">
        <v>2403</v>
      </c>
      <c r="C152" s="91">
        <v>24</v>
      </c>
      <c r="D152" s="91" t="s">
        <v>18</v>
      </c>
      <c r="E152" s="91">
        <v>409</v>
      </c>
      <c r="F152" s="91">
        <v>15</v>
      </c>
      <c r="G152" s="91">
        <v>0</v>
      </c>
      <c r="H152" s="91">
        <f t="shared" si="36"/>
        <v>424</v>
      </c>
      <c r="I152" s="92">
        <f t="shared" si="37"/>
        <v>466.40000000000003</v>
      </c>
      <c r="J152" s="91">
        <f t="shared" ref="J152:J157" si="46">J151</f>
        <v>13070</v>
      </c>
      <c r="K152" s="79">
        <f t="shared" ref="K152:K215" si="47">H152*J152</f>
        <v>5541680</v>
      </c>
      <c r="L152" s="79">
        <f t="shared" si="39"/>
        <v>6317515</v>
      </c>
      <c r="M152" s="79">
        <f t="shared" si="40"/>
        <v>16000</v>
      </c>
      <c r="N152" s="80">
        <f t="shared" si="41"/>
        <v>1212640</v>
      </c>
    </row>
    <row r="153" spans="1:14" x14ac:dyDescent="0.25">
      <c r="A153" s="91">
        <v>152</v>
      </c>
      <c r="B153" s="91">
        <v>2404</v>
      </c>
      <c r="C153" s="91">
        <v>24</v>
      </c>
      <c r="D153" s="91" t="s">
        <v>18</v>
      </c>
      <c r="E153" s="91">
        <v>409</v>
      </c>
      <c r="F153" s="91">
        <v>15</v>
      </c>
      <c r="G153" s="91">
        <v>0</v>
      </c>
      <c r="H153" s="91">
        <f t="shared" si="36"/>
        <v>424</v>
      </c>
      <c r="I153" s="92">
        <f t="shared" si="37"/>
        <v>466.40000000000003</v>
      </c>
      <c r="J153" s="91">
        <f t="shared" si="46"/>
        <v>13070</v>
      </c>
      <c r="K153" s="79">
        <f t="shared" si="47"/>
        <v>5541680</v>
      </c>
      <c r="L153" s="79">
        <f t="shared" si="39"/>
        <v>6317515</v>
      </c>
      <c r="M153" s="79">
        <f t="shared" si="40"/>
        <v>16000</v>
      </c>
      <c r="N153" s="80">
        <f t="shared" si="41"/>
        <v>1212640</v>
      </c>
    </row>
    <row r="154" spans="1:14" x14ac:dyDescent="0.25">
      <c r="A154" s="91">
        <v>153</v>
      </c>
      <c r="B154" s="91">
        <v>2405</v>
      </c>
      <c r="C154" s="91">
        <v>24</v>
      </c>
      <c r="D154" s="91" t="s">
        <v>9</v>
      </c>
      <c r="E154" s="91">
        <v>604</v>
      </c>
      <c r="F154" s="91">
        <v>33</v>
      </c>
      <c r="G154" s="91">
        <v>0</v>
      </c>
      <c r="H154" s="91">
        <f t="shared" si="36"/>
        <v>637</v>
      </c>
      <c r="I154" s="92">
        <f t="shared" si="37"/>
        <v>700.7</v>
      </c>
      <c r="J154" s="91">
        <f t="shared" si="46"/>
        <v>13070</v>
      </c>
      <c r="K154" s="79">
        <f t="shared" si="47"/>
        <v>8325590</v>
      </c>
      <c r="L154" s="79">
        <f t="shared" si="39"/>
        <v>9491173</v>
      </c>
      <c r="M154" s="79">
        <f t="shared" si="40"/>
        <v>23500</v>
      </c>
      <c r="N154" s="80">
        <f t="shared" si="41"/>
        <v>1821820.0000000002</v>
      </c>
    </row>
    <row r="155" spans="1:14" x14ac:dyDescent="0.25">
      <c r="A155" s="91">
        <v>154</v>
      </c>
      <c r="B155" s="91">
        <v>2406</v>
      </c>
      <c r="C155" s="91">
        <v>24</v>
      </c>
      <c r="D155" s="91" t="s">
        <v>9</v>
      </c>
      <c r="E155" s="91">
        <v>611</v>
      </c>
      <c r="F155" s="91">
        <v>33</v>
      </c>
      <c r="G155" s="91">
        <v>30</v>
      </c>
      <c r="H155" s="91">
        <f t="shared" si="36"/>
        <v>674</v>
      </c>
      <c r="I155" s="92">
        <f t="shared" si="37"/>
        <v>741.40000000000009</v>
      </c>
      <c r="J155" s="91">
        <f t="shared" si="46"/>
        <v>13070</v>
      </c>
      <c r="K155" s="79">
        <f t="shared" si="47"/>
        <v>8809180</v>
      </c>
      <c r="L155" s="79">
        <f t="shared" si="39"/>
        <v>10042465</v>
      </c>
      <c r="M155" s="79">
        <f t="shared" si="40"/>
        <v>25000</v>
      </c>
      <c r="N155" s="80">
        <f t="shared" si="41"/>
        <v>1927640.0000000002</v>
      </c>
    </row>
    <row r="156" spans="1:14" x14ac:dyDescent="0.25">
      <c r="A156" s="91">
        <v>155</v>
      </c>
      <c r="B156" s="91">
        <v>2407</v>
      </c>
      <c r="C156" s="91">
        <v>24</v>
      </c>
      <c r="D156" s="91" t="s">
        <v>18</v>
      </c>
      <c r="E156" s="91">
        <v>411</v>
      </c>
      <c r="F156" s="91">
        <v>14</v>
      </c>
      <c r="G156" s="91">
        <v>24</v>
      </c>
      <c r="H156" s="91">
        <f t="shared" si="36"/>
        <v>449</v>
      </c>
      <c r="I156" s="92">
        <f t="shared" si="37"/>
        <v>493.90000000000003</v>
      </c>
      <c r="J156" s="91">
        <f t="shared" si="46"/>
        <v>13070</v>
      </c>
      <c r="K156" s="79">
        <f t="shared" si="47"/>
        <v>5868430</v>
      </c>
      <c r="L156" s="79">
        <f t="shared" si="39"/>
        <v>6690010</v>
      </c>
      <c r="M156" s="79">
        <f t="shared" si="40"/>
        <v>16500</v>
      </c>
      <c r="N156" s="80">
        <f t="shared" si="41"/>
        <v>1284140</v>
      </c>
    </row>
    <row r="157" spans="1:14" x14ac:dyDescent="0.25">
      <c r="A157" s="91">
        <v>156</v>
      </c>
      <c r="B157" s="91">
        <v>2408</v>
      </c>
      <c r="C157" s="91">
        <v>24</v>
      </c>
      <c r="D157" s="91" t="s">
        <v>18</v>
      </c>
      <c r="E157" s="91">
        <v>411</v>
      </c>
      <c r="F157" s="91">
        <v>14</v>
      </c>
      <c r="G157" s="91">
        <v>24</v>
      </c>
      <c r="H157" s="91">
        <f t="shared" si="36"/>
        <v>449</v>
      </c>
      <c r="I157" s="92">
        <f t="shared" si="37"/>
        <v>493.90000000000003</v>
      </c>
      <c r="J157" s="91">
        <f t="shared" si="46"/>
        <v>13070</v>
      </c>
      <c r="K157" s="79">
        <f t="shared" si="47"/>
        <v>5868430</v>
      </c>
      <c r="L157" s="79">
        <f t="shared" si="39"/>
        <v>6690010</v>
      </c>
      <c r="M157" s="79">
        <f t="shared" si="40"/>
        <v>16500</v>
      </c>
      <c r="N157" s="80">
        <f t="shared" si="41"/>
        <v>1284140</v>
      </c>
    </row>
    <row r="158" spans="1:14" x14ac:dyDescent="0.25">
      <c r="A158" s="91">
        <v>157</v>
      </c>
      <c r="B158" s="91">
        <v>2501</v>
      </c>
      <c r="C158" s="91">
        <v>25</v>
      </c>
      <c r="D158" s="91" t="s">
        <v>9</v>
      </c>
      <c r="E158" s="91">
        <v>559</v>
      </c>
      <c r="F158" s="91">
        <v>29</v>
      </c>
      <c r="G158" s="91">
        <v>26</v>
      </c>
      <c r="H158" s="91">
        <f t="shared" si="36"/>
        <v>614</v>
      </c>
      <c r="I158" s="92">
        <f t="shared" si="37"/>
        <v>675.40000000000009</v>
      </c>
      <c r="J158" s="91">
        <f t="shared" ref="J158" si="48">J157+30</f>
        <v>13100</v>
      </c>
      <c r="K158" s="79">
        <f t="shared" si="47"/>
        <v>8043400</v>
      </c>
      <c r="L158" s="79">
        <f t="shared" si="39"/>
        <v>9169476</v>
      </c>
      <c r="M158" s="79">
        <f t="shared" si="40"/>
        <v>23000</v>
      </c>
      <c r="N158" s="80">
        <f t="shared" si="41"/>
        <v>1756040.0000000002</v>
      </c>
    </row>
    <row r="159" spans="1:14" x14ac:dyDescent="0.25">
      <c r="A159" s="91">
        <v>158</v>
      </c>
      <c r="B159" s="91">
        <v>2502</v>
      </c>
      <c r="C159" s="91">
        <v>25</v>
      </c>
      <c r="D159" s="91" t="s">
        <v>9</v>
      </c>
      <c r="E159" s="91">
        <v>552</v>
      </c>
      <c r="F159" s="91">
        <v>29</v>
      </c>
      <c r="G159" s="91">
        <v>0</v>
      </c>
      <c r="H159" s="91">
        <f t="shared" si="36"/>
        <v>581</v>
      </c>
      <c r="I159" s="92">
        <f t="shared" si="37"/>
        <v>639.1</v>
      </c>
      <c r="J159" s="91">
        <f t="shared" ref="J159:J165" si="49">J158</f>
        <v>13100</v>
      </c>
      <c r="K159" s="79">
        <f t="shared" si="47"/>
        <v>7611100</v>
      </c>
      <c r="L159" s="79">
        <f t="shared" si="39"/>
        <v>8676654</v>
      </c>
      <c r="M159" s="79">
        <f t="shared" si="40"/>
        <v>21500</v>
      </c>
      <c r="N159" s="80">
        <f t="shared" si="41"/>
        <v>1661660</v>
      </c>
    </row>
    <row r="160" spans="1:14" x14ac:dyDescent="0.25">
      <c r="A160" s="91">
        <v>159</v>
      </c>
      <c r="B160" s="91">
        <v>2503</v>
      </c>
      <c r="C160" s="91">
        <v>25</v>
      </c>
      <c r="D160" s="91" t="s">
        <v>18</v>
      </c>
      <c r="E160" s="91">
        <v>409</v>
      </c>
      <c r="F160" s="91">
        <v>15</v>
      </c>
      <c r="G160" s="91">
        <v>0</v>
      </c>
      <c r="H160" s="91">
        <f t="shared" si="36"/>
        <v>424</v>
      </c>
      <c r="I160" s="92">
        <f t="shared" si="37"/>
        <v>466.40000000000003</v>
      </c>
      <c r="J160" s="91">
        <f t="shared" si="49"/>
        <v>13100</v>
      </c>
      <c r="K160" s="79">
        <f t="shared" si="47"/>
        <v>5554400</v>
      </c>
      <c r="L160" s="79">
        <f t="shared" si="39"/>
        <v>6332016</v>
      </c>
      <c r="M160" s="79">
        <f t="shared" si="40"/>
        <v>16000</v>
      </c>
      <c r="N160" s="80">
        <f t="shared" si="41"/>
        <v>1212640</v>
      </c>
    </row>
    <row r="161" spans="1:14" x14ac:dyDescent="0.25">
      <c r="A161" s="91">
        <v>160</v>
      </c>
      <c r="B161" s="91">
        <v>2504</v>
      </c>
      <c r="C161" s="91">
        <v>25</v>
      </c>
      <c r="D161" s="91" t="s">
        <v>18</v>
      </c>
      <c r="E161" s="91">
        <v>409</v>
      </c>
      <c r="F161" s="91">
        <v>15</v>
      </c>
      <c r="G161" s="91">
        <v>0</v>
      </c>
      <c r="H161" s="91">
        <f t="shared" si="36"/>
        <v>424</v>
      </c>
      <c r="I161" s="92">
        <f t="shared" si="37"/>
        <v>466.40000000000003</v>
      </c>
      <c r="J161" s="91">
        <f t="shared" si="49"/>
        <v>13100</v>
      </c>
      <c r="K161" s="79">
        <f t="shared" si="47"/>
        <v>5554400</v>
      </c>
      <c r="L161" s="79">
        <f t="shared" si="39"/>
        <v>6332016</v>
      </c>
      <c r="M161" s="79">
        <f t="shared" si="40"/>
        <v>16000</v>
      </c>
      <c r="N161" s="80">
        <f t="shared" si="41"/>
        <v>1212640</v>
      </c>
    </row>
    <row r="162" spans="1:14" x14ac:dyDescent="0.25">
      <c r="A162" s="91">
        <v>161</v>
      </c>
      <c r="B162" s="91">
        <v>2505</v>
      </c>
      <c r="C162" s="91">
        <v>25</v>
      </c>
      <c r="D162" s="91" t="s">
        <v>9</v>
      </c>
      <c r="E162" s="91">
        <v>604</v>
      </c>
      <c r="F162" s="91">
        <v>33</v>
      </c>
      <c r="G162" s="91">
        <v>0</v>
      </c>
      <c r="H162" s="91">
        <f t="shared" si="36"/>
        <v>637</v>
      </c>
      <c r="I162" s="92">
        <f t="shared" si="37"/>
        <v>700.7</v>
      </c>
      <c r="J162" s="91">
        <f t="shared" si="49"/>
        <v>13100</v>
      </c>
      <c r="K162" s="79">
        <f t="shared" si="47"/>
        <v>8344700</v>
      </c>
      <c r="L162" s="79">
        <f t="shared" si="39"/>
        <v>9512958</v>
      </c>
      <c r="M162" s="79">
        <f t="shared" si="40"/>
        <v>24000</v>
      </c>
      <c r="N162" s="80">
        <f t="shared" si="41"/>
        <v>1821820.0000000002</v>
      </c>
    </row>
    <row r="163" spans="1:14" x14ac:dyDescent="0.25">
      <c r="A163" s="91">
        <v>162</v>
      </c>
      <c r="B163" s="91">
        <v>2506</v>
      </c>
      <c r="C163" s="91">
        <v>25</v>
      </c>
      <c r="D163" s="91" t="s">
        <v>9</v>
      </c>
      <c r="E163" s="91">
        <v>611</v>
      </c>
      <c r="F163" s="91">
        <v>33</v>
      </c>
      <c r="G163" s="91">
        <v>30</v>
      </c>
      <c r="H163" s="91">
        <f t="shared" si="36"/>
        <v>674</v>
      </c>
      <c r="I163" s="92">
        <f t="shared" si="37"/>
        <v>741.40000000000009</v>
      </c>
      <c r="J163" s="91">
        <f t="shared" si="49"/>
        <v>13100</v>
      </c>
      <c r="K163" s="79">
        <f t="shared" si="47"/>
        <v>8829400</v>
      </c>
      <c r="L163" s="79">
        <f t="shared" si="39"/>
        <v>10065516</v>
      </c>
      <c r="M163" s="79">
        <f t="shared" si="40"/>
        <v>25000</v>
      </c>
      <c r="N163" s="80">
        <f t="shared" si="41"/>
        <v>1927640.0000000002</v>
      </c>
    </row>
    <row r="164" spans="1:14" x14ac:dyDescent="0.25">
      <c r="A164" s="91">
        <v>163</v>
      </c>
      <c r="B164" s="91">
        <v>2507</v>
      </c>
      <c r="C164" s="91">
        <v>25</v>
      </c>
      <c r="D164" s="91" t="s">
        <v>18</v>
      </c>
      <c r="E164" s="91">
        <v>411</v>
      </c>
      <c r="F164" s="91">
        <v>14</v>
      </c>
      <c r="G164" s="91">
        <v>24</v>
      </c>
      <c r="H164" s="91">
        <f t="shared" si="36"/>
        <v>449</v>
      </c>
      <c r="I164" s="92">
        <f t="shared" si="37"/>
        <v>493.90000000000003</v>
      </c>
      <c r="J164" s="91">
        <f t="shared" si="49"/>
        <v>13100</v>
      </c>
      <c r="K164" s="79">
        <f t="shared" si="47"/>
        <v>5881900</v>
      </c>
      <c r="L164" s="79">
        <f t="shared" si="39"/>
        <v>6705366</v>
      </c>
      <c r="M164" s="79">
        <f t="shared" si="40"/>
        <v>17000</v>
      </c>
      <c r="N164" s="80">
        <f t="shared" si="41"/>
        <v>1284140</v>
      </c>
    </row>
    <row r="165" spans="1:14" x14ac:dyDescent="0.25">
      <c r="A165" s="91">
        <v>164</v>
      </c>
      <c r="B165" s="91">
        <v>2508</v>
      </c>
      <c r="C165" s="91">
        <v>25</v>
      </c>
      <c r="D165" s="91" t="s">
        <v>18</v>
      </c>
      <c r="E165" s="91">
        <v>411</v>
      </c>
      <c r="F165" s="91">
        <v>14</v>
      </c>
      <c r="G165" s="91">
        <v>24</v>
      </c>
      <c r="H165" s="91">
        <f t="shared" si="36"/>
        <v>449</v>
      </c>
      <c r="I165" s="92">
        <f t="shared" si="37"/>
        <v>493.90000000000003</v>
      </c>
      <c r="J165" s="91">
        <f t="shared" si="49"/>
        <v>13100</v>
      </c>
      <c r="K165" s="79">
        <f t="shared" si="47"/>
        <v>5881900</v>
      </c>
      <c r="L165" s="79">
        <f t="shared" si="39"/>
        <v>6705366</v>
      </c>
      <c r="M165" s="79">
        <f t="shared" si="40"/>
        <v>17000</v>
      </c>
      <c r="N165" s="80">
        <f t="shared" si="41"/>
        <v>1284140</v>
      </c>
    </row>
    <row r="166" spans="1:14" x14ac:dyDescent="0.25">
      <c r="A166" s="91">
        <v>165</v>
      </c>
      <c r="B166" s="91">
        <v>2601</v>
      </c>
      <c r="C166" s="91">
        <v>26</v>
      </c>
      <c r="D166" s="91" t="s">
        <v>9</v>
      </c>
      <c r="E166" s="91">
        <v>559</v>
      </c>
      <c r="F166" s="91">
        <v>29</v>
      </c>
      <c r="G166" s="91">
        <v>26</v>
      </c>
      <c r="H166" s="91">
        <f t="shared" si="36"/>
        <v>614</v>
      </c>
      <c r="I166" s="92">
        <f t="shared" si="37"/>
        <v>675.40000000000009</v>
      </c>
      <c r="J166" s="91">
        <f t="shared" ref="J166" si="50">J165+30</f>
        <v>13130</v>
      </c>
      <c r="K166" s="79">
        <f t="shared" si="47"/>
        <v>8061820</v>
      </c>
      <c r="L166" s="79">
        <f t="shared" si="39"/>
        <v>9190475</v>
      </c>
      <c r="M166" s="79">
        <f t="shared" si="40"/>
        <v>23000</v>
      </c>
      <c r="N166" s="80">
        <f t="shared" si="41"/>
        <v>1756040.0000000002</v>
      </c>
    </row>
    <row r="167" spans="1:14" x14ac:dyDescent="0.25">
      <c r="A167" s="91">
        <v>166</v>
      </c>
      <c r="B167" s="91">
        <v>2602</v>
      </c>
      <c r="C167" s="91">
        <v>26</v>
      </c>
      <c r="D167" s="91" t="s">
        <v>9</v>
      </c>
      <c r="E167" s="91">
        <v>552</v>
      </c>
      <c r="F167" s="91">
        <v>29</v>
      </c>
      <c r="G167" s="91">
        <v>0</v>
      </c>
      <c r="H167" s="91">
        <f t="shared" si="36"/>
        <v>581</v>
      </c>
      <c r="I167" s="92">
        <f t="shared" si="37"/>
        <v>639.1</v>
      </c>
      <c r="J167" s="91">
        <f t="shared" ref="J167:J173" si="51">J166</f>
        <v>13130</v>
      </c>
      <c r="K167" s="79">
        <f t="shared" si="47"/>
        <v>7628530</v>
      </c>
      <c r="L167" s="79">
        <f t="shared" si="39"/>
        <v>8696524</v>
      </c>
      <c r="M167" s="79">
        <f t="shared" si="40"/>
        <v>21500</v>
      </c>
      <c r="N167" s="80">
        <f t="shared" si="41"/>
        <v>1661660</v>
      </c>
    </row>
    <row r="168" spans="1:14" x14ac:dyDescent="0.25">
      <c r="A168" s="91">
        <v>167</v>
      </c>
      <c r="B168" s="91">
        <v>2603</v>
      </c>
      <c r="C168" s="91">
        <v>26</v>
      </c>
      <c r="D168" s="91" t="s">
        <v>18</v>
      </c>
      <c r="E168" s="91">
        <v>409</v>
      </c>
      <c r="F168" s="91">
        <v>15</v>
      </c>
      <c r="G168" s="91">
        <v>0</v>
      </c>
      <c r="H168" s="91">
        <f t="shared" si="36"/>
        <v>424</v>
      </c>
      <c r="I168" s="92">
        <f t="shared" si="37"/>
        <v>466.40000000000003</v>
      </c>
      <c r="J168" s="91">
        <f t="shared" si="51"/>
        <v>13130</v>
      </c>
      <c r="K168" s="79">
        <f t="shared" si="47"/>
        <v>5567120</v>
      </c>
      <c r="L168" s="79">
        <f t="shared" si="39"/>
        <v>6346517</v>
      </c>
      <c r="M168" s="79">
        <f t="shared" si="40"/>
        <v>16000</v>
      </c>
      <c r="N168" s="80">
        <f t="shared" si="41"/>
        <v>1212640</v>
      </c>
    </row>
    <row r="169" spans="1:14" x14ac:dyDescent="0.25">
      <c r="A169" s="91">
        <v>168</v>
      </c>
      <c r="B169" s="91">
        <v>2604</v>
      </c>
      <c r="C169" s="91">
        <v>26</v>
      </c>
      <c r="D169" s="91" t="s">
        <v>18</v>
      </c>
      <c r="E169" s="91">
        <v>409</v>
      </c>
      <c r="F169" s="91">
        <v>15</v>
      </c>
      <c r="G169" s="91">
        <v>0</v>
      </c>
      <c r="H169" s="91">
        <f t="shared" si="36"/>
        <v>424</v>
      </c>
      <c r="I169" s="92">
        <f t="shared" si="37"/>
        <v>466.40000000000003</v>
      </c>
      <c r="J169" s="91">
        <f t="shared" si="51"/>
        <v>13130</v>
      </c>
      <c r="K169" s="79">
        <f t="shared" si="47"/>
        <v>5567120</v>
      </c>
      <c r="L169" s="79">
        <f t="shared" si="39"/>
        <v>6346517</v>
      </c>
      <c r="M169" s="79">
        <f t="shared" si="40"/>
        <v>16000</v>
      </c>
      <c r="N169" s="80">
        <f t="shared" si="41"/>
        <v>1212640</v>
      </c>
    </row>
    <row r="170" spans="1:14" x14ac:dyDescent="0.25">
      <c r="A170" s="91">
        <v>169</v>
      </c>
      <c r="B170" s="91">
        <v>2605</v>
      </c>
      <c r="C170" s="91">
        <v>26</v>
      </c>
      <c r="D170" s="91" t="s">
        <v>9</v>
      </c>
      <c r="E170" s="91">
        <v>604</v>
      </c>
      <c r="F170" s="91">
        <v>33</v>
      </c>
      <c r="G170" s="91">
        <v>0</v>
      </c>
      <c r="H170" s="91">
        <f t="shared" si="36"/>
        <v>637</v>
      </c>
      <c r="I170" s="92">
        <f t="shared" si="37"/>
        <v>700.7</v>
      </c>
      <c r="J170" s="91">
        <f t="shared" si="51"/>
        <v>13130</v>
      </c>
      <c r="K170" s="79">
        <f t="shared" si="47"/>
        <v>8363810</v>
      </c>
      <c r="L170" s="79">
        <f t="shared" si="39"/>
        <v>9534743</v>
      </c>
      <c r="M170" s="79">
        <f t="shared" si="40"/>
        <v>24000</v>
      </c>
      <c r="N170" s="80">
        <f t="shared" si="41"/>
        <v>1821820.0000000002</v>
      </c>
    </row>
    <row r="171" spans="1:14" x14ac:dyDescent="0.25">
      <c r="A171" s="91">
        <v>170</v>
      </c>
      <c r="B171" s="91">
        <v>2606</v>
      </c>
      <c r="C171" s="91">
        <v>26</v>
      </c>
      <c r="D171" s="91" t="s">
        <v>9</v>
      </c>
      <c r="E171" s="91">
        <v>611</v>
      </c>
      <c r="F171" s="91">
        <v>33</v>
      </c>
      <c r="G171" s="91">
        <v>30</v>
      </c>
      <c r="H171" s="91">
        <f t="shared" si="36"/>
        <v>674</v>
      </c>
      <c r="I171" s="92">
        <f t="shared" si="37"/>
        <v>741.40000000000009</v>
      </c>
      <c r="J171" s="91">
        <f t="shared" si="51"/>
        <v>13130</v>
      </c>
      <c r="K171" s="79">
        <f t="shared" si="47"/>
        <v>8849620</v>
      </c>
      <c r="L171" s="79">
        <f t="shared" si="39"/>
        <v>10088567</v>
      </c>
      <c r="M171" s="79">
        <f t="shared" si="40"/>
        <v>25000</v>
      </c>
      <c r="N171" s="80">
        <f t="shared" si="41"/>
        <v>1927640.0000000002</v>
      </c>
    </row>
    <row r="172" spans="1:14" x14ac:dyDescent="0.25">
      <c r="A172" s="91">
        <v>171</v>
      </c>
      <c r="B172" s="91">
        <v>2607</v>
      </c>
      <c r="C172" s="91">
        <v>26</v>
      </c>
      <c r="D172" s="91" t="s">
        <v>18</v>
      </c>
      <c r="E172" s="91">
        <v>411</v>
      </c>
      <c r="F172" s="91">
        <v>14</v>
      </c>
      <c r="G172" s="91">
        <v>24</v>
      </c>
      <c r="H172" s="91">
        <f t="shared" si="36"/>
        <v>449</v>
      </c>
      <c r="I172" s="92">
        <f t="shared" si="37"/>
        <v>493.90000000000003</v>
      </c>
      <c r="J172" s="91">
        <f t="shared" si="51"/>
        <v>13130</v>
      </c>
      <c r="K172" s="79">
        <f t="shared" si="47"/>
        <v>5895370</v>
      </c>
      <c r="L172" s="79">
        <f t="shared" si="39"/>
        <v>6720722</v>
      </c>
      <c r="M172" s="79">
        <f t="shared" si="40"/>
        <v>17000</v>
      </c>
      <c r="N172" s="80">
        <f t="shared" si="41"/>
        <v>1284140</v>
      </c>
    </row>
    <row r="173" spans="1:14" x14ac:dyDescent="0.25">
      <c r="A173" s="91">
        <v>172</v>
      </c>
      <c r="B173" s="91">
        <v>2608</v>
      </c>
      <c r="C173" s="91">
        <v>26</v>
      </c>
      <c r="D173" s="91" t="s">
        <v>18</v>
      </c>
      <c r="E173" s="91">
        <v>411</v>
      </c>
      <c r="F173" s="91">
        <v>14</v>
      </c>
      <c r="G173" s="91">
        <v>24</v>
      </c>
      <c r="H173" s="91">
        <f t="shared" si="36"/>
        <v>449</v>
      </c>
      <c r="I173" s="92">
        <f t="shared" si="37"/>
        <v>493.90000000000003</v>
      </c>
      <c r="J173" s="91">
        <f t="shared" si="51"/>
        <v>13130</v>
      </c>
      <c r="K173" s="79">
        <f t="shared" si="47"/>
        <v>5895370</v>
      </c>
      <c r="L173" s="79">
        <f t="shared" si="39"/>
        <v>6720722</v>
      </c>
      <c r="M173" s="79">
        <f t="shared" si="40"/>
        <v>17000</v>
      </c>
      <c r="N173" s="80">
        <f t="shared" si="41"/>
        <v>1284140</v>
      </c>
    </row>
    <row r="174" spans="1:14" x14ac:dyDescent="0.25">
      <c r="A174" s="91">
        <v>173</v>
      </c>
      <c r="B174" s="91">
        <v>2701</v>
      </c>
      <c r="C174" s="91">
        <v>27</v>
      </c>
      <c r="D174" s="91" t="s">
        <v>9</v>
      </c>
      <c r="E174" s="91">
        <v>559</v>
      </c>
      <c r="F174" s="91">
        <v>29</v>
      </c>
      <c r="G174" s="91">
        <v>26</v>
      </c>
      <c r="H174" s="91">
        <f t="shared" si="36"/>
        <v>614</v>
      </c>
      <c r="I174" s="92">
        <f t="shared" si="37"/>
        <v>675.40000000000009</v>
      </c>
      <c r="J174" s="91">
        <f t="shared" ref="J174" si="52">J173+30</f>
        <v>13160</v>
      </c>
      <c r="K174" s="79">
        <f t="shared" si="47"/>
        <v>8080240</v>
      </c>
      <c r="L174" s="79">
        <f t="shared" si="39"/>
        <v>9211474</v>
      </c>
      <c r="M174" s="79">
        <f t="shared" si="40"/>
        <v>23000</v>
      </c>
      <c r="N174" s="80">
        <f t="shared" si="41"/>
        <v>1756040.0000000002</v>
      </c>
    </row>
    <row r="175" spans="1:14" x14ac:dyDescent="0.25">
      <c r="A175" s="91">
        <v>174</v>
      </c>
      <c r="B175" s="91">
        <v>2702</v>
      </c>
      <c r="C175" s="91">
        <v>27</v>
      </c>
      <c r="D175" s="91" t="s">
        <v>9</v>
      </c>
      <c r="E175" s="91">
        <v>552</v>
      </c>
      <c r="F175" s="91">
        <v>29</v>
      </c>
      <c r="G175" s="91">
        <v>0</v>
      </c>
      <c r="H175" s="91">
        <f t="shared" si="36"/>
        <v>581</v>
      </c>
      <c r="I175" s="92">
        <f t="shared" si="37"/>
        <v>639.1</v>
      </c>
      <c r="J175" s="91">
        <f t="shared" ref="J175:J181" si="53">J174</f>
        <v>13160</v>
      </c>
      <c r="K175" s="79">
        <f t="shared" si="47"/>
        <v>7645960</v>
      </c>
      <c r="L175" s="79">
        <f t="shared" si="39"/>
        <v>8716394</v>
      </c>
      <c r="M175" s="79">
        <f t="shared" si="40"/>
        <v>22000</v>
      </c>
      <c r="N175" s="80">
        <f t="shared" si="41"/>
        <v>1661660</v>
      </c>
    </row>
    <row r="176" spans="1:14" x14ac:dyDescent="0.25">
      <c r="A176" s="91">
        <v>175</v>
      </c>
      <c r="B176" s="91">
        <v>2703</v>
      </c>
      <c r="C176" s="91">
        <v>27</v>
      </c>
      <c r="D176" s="91" t="s">
        <v>18</v>
      </c>
      <c r="E176" s="91">
        <v>409</v>
      </c>
      <c r="F176" s="91">
        <v>15</v>
      </c>
      <c r="G176" s="91">
        <v>0</v>
      </c>
      <c r="H176" s="91">
        <f t="shared" si="36"/>
        <v>424</v>
      </c>
      <c r="I176" s="92">
        <f t="shared" si="37"/>
        <v>466.40000000000003</v>
      </c>
      <c r="J176" s="91">
        <f t="shared" si="53"/>
        <v>13160</v>
      </c>
      <c r="K176" s="79">
        <f t="shared" si="47"/>
        <v>5579840</v>
      </c>
      <c r="L176" s="79">
        <f t="shared" si="39"/>
        <v>6361018</v>
      </c>
      <c r="M176" s="79">
        <f t="shared" si="40"/>
        <v>16000</v>
      </c>
      <c r="N176" s="80">
        <f t="shared" si="41"/>
        <v>1212640</v>
      </c>
    </row>
    <row r="177" spans="1:14" x14ac:dyDescent="0.25">
      <c r="A177" s="91">
        <v>176</v>
      </c>
      <c r="B177" s="91">
        <v>2704</v>
      </c>
      <c r="C177" s="91">
        <v>27</v>
      </c>
      <c r="D177" s="91" t="s">
        <v>18</v>
      </c>
      <c r="E177" s="91">
        <v>409</v>
      </c>
      <c r="F177" s="91">
        <v>15</v>
      </c>
      <c r="G177" s="91">
        <v>0</v>
      </c>
      <c r="H177" s="91">
        <f t="shared" si="36"/>
        <v>424</v>
      </c>
      <c r="I177" s="92">
        <f t="shared" si="37"/>
        <v>466.40000000000003</v>
      </c>
      <c r="J177" s="91">
        <f t="shared" si="53"/>
        <v>13160</v>
      </c>
      <c r="K177" s="79">
        <f t="shared" si="47"/>
        <v>5579840</v>
      </c>
      <c r="L177" s="79">
        <f t="shared" si="39"/>
        <v>6361018</v>
      </c>
      <c r="M177" s="79">
        <f t="shared" si="40"/>
        <v>16000</v>
      </c>
      <c r="N177" s="80">
        <f t="shared" si="41"/>
        <v>1212640</v>
      </c>
    </row>
    <row r="178" spans="1:14" x14ac:dyDescent="0.25">
      <c r="A178" s="91">
        <v>177</v>
      </c>
      <c r="B178" s="91">
        <v>2705</v>
      </c>
      <c r="C178" s="91">
        <v>27</v>
      </c>
      <c r="D178" s="91" t="s">
        <v>9</v>
      </c>
      <c r="E178" s="91">
        <v>604</v>
      </c>
      <c r="F178" s="91">
        <v>33</v>
      </c>
      <c r="G178" s="91">
        <v>0</v>
      </c>
      <c r="H178" s="91">
        <f t="shared" si="36"/>
        <v>637</v>
      </c>
      <c r="I178" s="92">
        <f t="shared" si="37"/>
        <v>700.7</v>
      </c>
      <c r="J178" s="91">
        <f t="shared" si="53"/>
        <v>13160</v>
      </c>
      <c r="K178" s="79">
        <f t="shared" si="47"/>
        <v>8382920</v>
      </c>
      <c r="L178" s="79">
        <f t="shared" si="39"/>
        <v>9556529</v>
      </c>
      <c r="M178" s="79">
        <f t="shared" si="40"/>
        <v>24000</v>
      </c>
      <c r="N178" s="80">
        <f t="shared" si="41"/>
        <v>1821820.0000000002</v>
      </c>
    </row>
    <row r="179" spans="1:14" x14ac:dyDescent="0.25">
      <c r="A179" s="91">
        <v>178</v>
      </c>
      <c r="B179" s="91">
        <v>2706</v>
      </c>
      <c r="C179" s="91">
        <v>27</v>
      </c>
      <c r="D179" s="91" t="s">
        <v>9</v>
      </c>
      <c r="E179" s="91">
        <v>611</v>
      </c>
      <c r="F179" s="91">
        <v>33</v>
      </c>
      <c r="G179" s="91">
        <v>30</v>
      </c>
      <c r="H179" s="91">
        <f t="shared" si="36"/>
        <v>674</v>
      </c>
      <c r="I179" s="92">
        <f t="shared" si="37"/>
        <v>741.40000000000009</v>
      </c>
      <c r="J179" s="91">
        <f t="shared" si="53"/>
        <v>13160</v>
      </c>
      <c r="K179" s="79">
        <f t="shared" si="47"/>
        <v>8869840</v>
      </c>
      <c r="L179" s="79">
        <f t="shared" si="39"/>
        <v>10111618</v>
      </c>
      <c r="M179" s="79">
        <f t="shared" si="40"/>
        <v>25500</v>
      </c>
      <c r="N179" s="80">
        <f t="shared" si="41"/>
        <v>1927640.0000000002</v>
      </c>
    </row>
    <row r="180" spans="1:14" x14ac:dyDescent="0.25">
      <c r="A180" s="91">
        <v>179</v>
      </c>
      <c r="B180" s="91">
        <v>2707</v>
      </c>
      <c r="C180" s="91">
        <v>27</v>
      </c>
      <c r="D180" s="91" t="s">
        <v>18</v>
      </c>
      <c r="E180" s="91">
        <v>411</v>
      </c>
      <c r="F180" s="91">
        <v>14</v>
      </c>
      <c r="G180" s="91">
        <v>24</v>
      </c>
      <c r="H180" s="91">
        <f t="shared" si="36"/>
        <v>449</v>
      </c>
      <c r="I180" s="92">
        <f t="shared" si="37"/>
        <v>493.90000000000003</v>
      </c>
      <c r="J180" s="91">
        <f t="shared" si="53"/>
        <v>13160</v>
      </c>
      <c r="K180" s="79">
        <f t="shared" si="47"/>
        <v>5908840</v>
      </c>
      <c r="L180" s="79">
        <f t="shared" si="39"/>
        <v>6736078</v>
      </c>
      <c r="M180" s="79">
        <f t="shared" si="40"/>
        <v>17000</v>
      </c>
      <c r="N180" s="80">
        <f t="shared" si="41"/>
        <v>1284140</v>
      </c>
    </row>
    <row r="181" spans="1:14" x14ac:dyDescent="0.25">
      <c r="A181" s="91">
        <v>180</v>
      </c>
      <c r="B181" s="91">
        <v>2708</v>
      </c>
      <c r="C181" s="91">
        <v>27</v>
      </c>
      <c r="D181" s="91" t="s">
        <v>18</v>
      </c>
      <c r="E181" s="91">
        <v>411</v>
      </c>
      <c r="F181" s="91">
        <v>14</v>
      </c>
      <c r="G181" s="91">
        <v>24</v>
      </c>
      <c r="H181" s="91">
        <f t="shared" si="36"/>
        <v>449</v>
      </c>
      <c r="I181" s="92">
        <f t="shared" si="37"/>
        <v>493.90000000000003</v>
      </c>
      <c r="J181" s="91">
        <f t="shared" si="53"/>
        <v>13160</v>
      </c>
      <c r="K181" s="79">
        <f t="shared" si="47"/>
        <v>5908840</v>
      </c>
      <c r="L181" s="79">
        <f t="shared" si="39"/>
        <v>6736078</v>
      </c>
      <c r="M181" s="79">
        <f t="shared" si="40"/>
        <v>17000</v>
      </c>
      <c r="N181" s="80">
        <f t="shared" si="41"/>
        <v>1284140</v>
      </c>
    </row>
    <row r="182" spans="1:14" x14ac:dyDescent="0.25">
      <c r="A182" s="91">
        <v>181</v>
      </c>
      <c r="B182" s="91">
        <v>2801</v>
      </c>
      <c r="C182" s="91">
        <v>28</v>
      </c>
      <c r="D182" s="91" t="s">
        <v>9</v>
      </c>
      <c r="E182" s="91">
        <v>559</v>
      </c>
      <c r="F182" s="91">
        <v>29</v>
      </c>
      <c r="G182" s="91">
        <v>26</v>
      </c>
      <c r="H182" s="91">
        <f t="shared" si="36"/>
        <v>614</v>
      </c>
      <c r="I182" s="92">
        <f t="shared" si="37"/>
        <v>675.40000000000009</v>
      </c>
      <c r="J182" s="91">
        <f t="shared" ref="J182" si="54">J181+30</f>
        <v>13190</v>
      </c>
      <c r="K182" s="79">
        <f t="shared" si="47"/>
        <v>8098660</v>
      </c>
      <c r="L182" s="79">
        <f t="shared" si="39"/>
        <v>9232472</v>
      </c>
      <c r="M182" s="79">
        <f t="shared" si="40"/>
        <v>23000</v>
      </c>
      <c r="N182" s="80">
        <f t="shared" si="41"/>
        <v>1756040.0000000002</v>
      </c>
    </row>
    <row r="183" spans="1:14" x14ac:dyDescent="0.25">
      <c r="A183" s="91">
        <v>182</v>
      </c>
      <c r="B183" s="91">
        <v>2802</v>
      </c>
      <c r="C183" s="91">
        <v>28</v>
      </c>
      <c r="D183" s="91" t="s">
        <v>9</v>
      </c>
      <c r="E183" s="91">
        <v>552</v>
      </c>
      <c r="F183" s="91">
        <v>29</v>
      </c>
      <c r="G183" s="91">
        <v>0</v>
      </c>
      <c r="H183" s="91">
        <f t="shared" si="36"/>
        <v>581</v>
      </c>
      <c r="I183" s="92">
        <f t="shared" si="37"/>
        <v>639.1</v>
      </c>
      <c r="J183" s="91">
        <f t="shared" ref="J183:J189" si="55">J182</f>
        <v>13190</v>
      </c>
      <c r="K183" s="79">
        <f t="shared" si="47"/>
        <v>7663390</v>
      </c>
      <c r="L183" s="79">
        <f t="shared" si="39"/>
        <v>8736265</v>
      </c>
      <c r="M183" s="79">
        <f t="shared" si="40"/>
        <v>22000</v>
      </c>
      <c r="N183" s="80">
        <f t="shared" si="41"/>
        <v>1661660</v>
      </c>
    </row>
    <row r="184" spans="1:14" x14ac:dyDescent="0.25">
      <c r="A184" s="91">
        <v>183</v>
      </c>
      <c r="B184" s="91">
        <v>2803</v>
      </c>
      <c r="C184" s="91">
        <v>28</v>
      </c>
      <c r="D184" s="91" t="s">
        <v>18</v>
      </c>
      <c r="E184" s="91">
        <v>409</v>
      </c>
      <c r="F184" s="91">
        <v>15</v>
      </c>
      <c r="G184" s="91">
        <v>0</v>
      </c>
      <c r="H184" s="91">
        <f t="shared" si="36"/>
        <v>424</v>
      </c>
      <c r="I184" s="92">
        <f t="shared" si="37"/>
        <v>466.40000000000003</v>
      </c>
      <c r="J184" s="91">
        <f t="shared" si="55"/>
        <v>13190</v>
      </c>
      <c r="K184" s="79">
        <f t="shared" si="47"/>
        <v>5592560</v>
      </c>
      <c r="L184" s="79">
        <f t="shared" si="39"/>
        <v>6375518</v>
      </c>
      <c r="M184" s="79">
        <f t="shared" si="40"/>
        <v>16000</v>
      </c>
      <c r="N184" s="80">
        <f t="shared" si="41"/>
        <v>1212640</v>
      </c>
    </row>
    <row r="185" spans="1:14" x14ac:dyDescent="0.25">
      <c r="A185" s="91">
        <v>184</v>
      </c>
      <c r="B185" s="91">
        <v>2804</v>
      </c>
      <c r="C185" s="91">
        <v>28</v>
      </c>
      <c r="D185" s="91" t="s">
        <v>18</v>
      </c>
      <c r="E185" s="91">
        <v>409</v>
      </c>
      <c r="F185" s="91">
        <v>15</v>
      </c>
      <c r="G185" s="91">
        <v>0</v>
      </c>
      <c r="H185" s="91">
        <f t="shared" si="36"/>
        <v>424</v>
      </c>
      <c r="I185" s="92">
        <f t="shared" si="37"/>
        <v>466.40000000000003</v>
      </c>
      <c r="J185" s="91">
        <f t="shared" si="55"/>
        <v>13190</v>
      </c>
      <c r="K185" s="79">
        <f t="shared" si="47"/>
        <v>5592560</v>
      </c>
      <c r="L185" s="79">
        <f t="shared" si="39"/>
        <v>6375518</v>
      </c>
      <c r="M185" s="79">
        <f t="shared" si="40"/>
        <v>16000</v>
      </c>
      <c r="N185" s="80">
        <f t="shared" si="41"/>
        <v>1212640</v>
      </c>
    </row>
    <row r="186" spans="1:14" x14ac:dyDescent="0.25">
      <c r="A186" s="91">
        <v>185</v>
      </c>
      <c r="B186" s="91">
        <v>2805</v>
      </c>
      <c r="C186" s="91">
        <v>28</v>
      </c>
      <c r="D186" s="91" t="s">
        <v>9</v>
      </c>
      <c r="E186" s="91">
        <v>604</v>
      </c>
      <c r="F186" s="91">
        <v>33</v>
      </c>
      <c r="G186" s="91">
        <v>0</v>
      </c>
      <c r="H186" s="91">
        <f t="shared" si="36"/>
        <v>637</v>
      </c>
      <c r="I186" s="92">
        <f t="shared" si="37"/>
        <v>700.7</v>
      </c>
      <c r="J186" s="91">
        <f t="shared" si="55"/>
        <v>13190</v>
      </c>
      <c r="K186" s="79">
        <f t="shared" si="47"/>
        <v>8402030</v>
      </c>
      <c r="L186" s="79">
        <f t="shared" si="39"/>
        <v>9578314</v>
      </c>
      <c r="M186" s="79">
        <f t="shared" si="40"/>
        <v>24000</v>
      </c>
      <c r="N186" s="80">
        <f t="shared" si="41"/>
        <v>1821820.0000000002</v>
      </c>
    </row>
    <row r="187" spans="1:14" x14ac:dyDescent="0.25">
      <c r="A187" s="91">
        <v>186</v>
      </c>
      <c r="B187" s="91">
        <v>2806</v>
      </c>
      <c r="C187" s="91">
        <v>28</v>
      </c>
      <c r="D187" s="91" t="s">
        <v>9</v>
      </c>
      <c r="E187" s="91">
        <v>611</v>
      </c>
      <c r="F187" s="91">
        <v>33</v>
      </c>
      <c r="G187" s="91">
        <v>30</v>
      </c>
      <c r="H187" s="91">
        <f t="shared" si="36"/>
        <v>674</v>
      </c>
      <c r="I187" s="92">
        <f t="shared" si="37"/>
        <v>741.40000000000009</v>
      </c>
      <c r="J187" s="91">
        <f t="shared" si="55"/>
        <v>13190</v>
      </c>
      <c r="K187" s="79">
        <f t="shared" si="47"/>
        <v>8890060</v>
      </c>
      <c r="L187" s="79">
        <f t="shared" si="39"/>
        <v>10134668</v>
      </c>
      <c r="M187" s="79">
        <f t="shared" si="40"/>
        <v>25500</v>
      </c>
      <c r="N187" s="80">
        <f t="shared" si="41"/>
        <v>1927640.0000000002</v>
      </c>
    </row>
    <row r="188" spans="1:14" x14ac:dyDescent="0.25">
      <c r="A188" s="91">
        <v>187</v>
      </c>
      <c r="B188" s="91">
        <v>2807</v>
      </c>
      <c r="C188" s="91">
        <v>28</v>
      </c>
      <c r="D188" s="91" t="s">
        <v>18</v>
      </c>
      <c r="E188" s="91">
        <v>411</v>
      </c>
      <c r="F188" s="91">
        <v>14</v>
      </c>
      <c r="G188" s="91">
        <v>24</v>
      </c>
      <c r="H188" s="91">
        <f t="shared" si="36"/>
        <v>449</v>
      </c>
      <c r="I188" s="92">
        <f t="shared" si="37"/>
        <v>493.90000000000003</v>
      </c>
      <c r="J188" s="91">
        <f t="shared" si="55"/>
        <v>13190</v>
      </c>
      <c r="K188" s="79">
        <f t="shared" si="47"/>
        <v>5922310</v>
      </c>
      <c r="L188" s="79">
        <f t="shared" si="39"/>
        <v>6751433</v>
      </c>
      <c r="M188" s="79">
        <f t="shared" si="40"/>
        <v>17000</v>
      </c>
      <c r="N188" s="80">
        <f t="shared" si="41"/>
        <v>1284140</v>
      </c>
    </row>
    <row r="189" spans="1:14" x14ac:dyDescent="0.25">
      <c r="A189" s="91">
        <v>188</v>
      </c>
      <c r="B189" s="91">
        <v>2808</v>
      </c>
      <c r="C189" s="91">
        <v>28</v>
      </c>
      <c r="D189" s="91" t="s">
        <v>18</v>
      </c>
      <c r="E189" s="91">
        <v>411</v>
      </c>
      <c r="F189" s="91">
        <v>14</v>
      </c>
      <c r="G189" s="91">
        <v>24</v>
      </c>
      <c r="H189" s="91">
        <f t="shared" si="36"/>
        <v>449</v>
      </c>
      <c r="I189" s="92">
        <f t="shared" si="37"/>
        <v>493.90000000000003</v>
      </c>
      <c r="J189" s="91">
        <f t="shared" si="55"/>
        <v>13190</v>
      </c>
      <c r="K189" s="79">
        <f t="shared" si="47"/>
        <v>5922310</v>
      </c>
      <c r="L189" s="79">
        <f t="shared" si="39"/>
        <v>6751433</v>
      </c>
      <c r="M189" s="79">
        <f t="shared" si="40"/>
        <v>17000</v>
      </c>
      <c r="N189" s="80">
        <f t="shared" si="41"/>
        <v>1284140</v>
      </c>
    </row>
    <row r="190" spans="1:14" x14ac:dyDescent="0.25">
      <c r="A190" s="91">
        <v>189</v>
      </c>
      <c r="B190" s="91">
        <v>2901</v>
      </c>
      <c r="C190" s="91">
        <v>29</v>
      </c>
      <c r="D190" s="91" t="s">
        <v>9</v>
      </c>
      <c r="E190" s="91">
        <v>559</v>
      </c>
      <c r="F190" s="91">
        <v>29</v>
      </c>
      <c r="G190" s="91">
        <v>26</v>
      </c>
      <c r="H190" s="91">
        <f t="shared" si="36"/>
        <v>614</v>
      </c>
      <c r="I190" s="92">
        <f t="shared" si="37"/>
        <v>675.40000000000009</v>
      </c>
      <c r="J190" s="91">
        <f t="shared" ref="J190" si="56">J189+30</f>
        <v>13220</v>
      </c>
      <c r="K190" s="79">
        <f t="shared" si="47"/>
        <v>8117080</v>
      </c>
      <c r="L190" s="79">
        <f t="shared" si="39"/>
        <v>9253471</v>
      </c>
      <c r="M190" s="79">
        <f t="shared" si="40"/>
        <v>23000</v>
      </c>
      <c r="N190" s="80">
        <f t="shared" si="41"/>
        <v>1756040.0000000002</v>
      </c>
    </row>
    <row r="191" spans="1:14" x14ac:dyDescent="0.25">
      <c r="A191" s="91">
        <v>190</v>
      </c>
      <c r="B191" s="91">
        <v>2903</v>
      </c>
      <c r="C191" s="91">
        <v>29</v>
      </c>
      <c r="D191" s="91" t="s">
        <v>18</v>
      </c>
      <c r="E191" s="91">
        <v>409</v>
      </c>
      <c r="F191" s="91">
        <v>15</v>
      </c>
      <c r="G191" s="91">
        <v>0</v>
      </c>
      <c r="H191" s="91">
        <f t="shared" si="36"/>
        <v>424</v>
      </c>
      <c r="I191" s="92">
        <f t="shared" si="37"/>
        <v>466.40000000000003</v>
      </c>
      <c r="J191" s="91">
        <f>J190</f>
        <v>13220</v>
      </c>
      <c r="K191" s="79">
        <f t="shared" si="47"/>
        <v>5605280</v>
      </c>
      <c r="L191" s="79">
        <f t="shared" si="39"/>
        <v>6390019</v>
      </c>
      <c r="M191" s="79">
        <f t="shared" si="40"/>
        <v>16000</v>
      </c>
      <c r="N191" s="80">
        <f t="shared" si="41"/>
        <v>1212640</v>
      </c>
    </row>
    <row r="192" spans="1:14" x14ac:dyDescent="0.25">
      <c r="A192" s="91">
        <v>191</v>
      </c>
      <c r="B192" s="91">
        <v>2904</v>
      </c>
      <c r="C192" s="91">
        <v>29</v>
      </c>
      <c r="D192" s="91" t="s">
        <v>18</v>
      </c>
      <c r="E192" s="91">
        <v>409</v>
      </c>
      <c r="F192" s="91">
        <v>15</v>
      </c>
      <c r="G192" s="91">
        <v>0</v>
      </c>
      <c r="H192" s="91">
        <f t="shared" si="36"/>
        <v>424</v>
      </c>
      <c r="I192" s="92">
        <f t="shared" si="37"/>
        <v>466.40000000000003</v>
      </c>
      <c r="J192" s="91">
        <f t="shared" ref="J192:J196" si="57">J191</f>
        <v>13220</v>
      </c>
      <c r="K192" s="79">
        <f t="shared" si="47"/>
        <v>5605280</v>
      </c>
      <c r="L192" s="79">
        <f t="shared" si="39"/>
        <v>6390019</v>
      </c>
      <c r="M192" s="79">
        <f t="shared" si="40"/>
        <v>16000</v>
      </c>
      <c r="N192" s="80">
        <f t="shared" si="41"/>
        <v>1212640</v>
      </c>
    </row>
    <row r="193" spans="1:14" x14ac:dyDescent="0.25">
      <c r="A193" s="91">
        <v>192</v>
      </c>
      <c r="B193" s="91">
        <v>2905</v>
      </c>
      <c r="C193" s="91">
        <v>29</v>
      </c>
      <c r="D193" s="91" t="s">
        <v>9</v>
      </c>
      <c r="E193" s="91">
        <v>604</v>
      </c>
      <c r="F193" s="91">
        <v>33</v>
      </c>
      <c r="G193" s="91">
        <v>0</v>
      </c>
      <c r="H193" s="91">
        <f t="shared" si="36"/>
        <v>637</v>
      </c>
      <c r="I193" s="92">
        <f t="shared" si="37"/>
        <v>700.7</v>
      </c>
      <c r="J193" s="91">
        <f t="shared" si="57"/>
        <v>13220</v>
      </c>
      <c r="K193" s="79">
        <f t="shared" si="47"/>
        <v>8421140</v>
      </c>
      <c r="L193" s="79">
        <f t="shared" si="39"/>
        <v>9600100</v>
      </c>
      <c r="M193" s="79">
        <f t="shared" si="40"/>
        <v>24000</v>
      </c>
      <c r="N193" s="80">
        <f t="shared" si="41"/>
        <v>1821820.0000000002</v>
      </c>
    </row>
    <row r="194" spans="1:14" x14ac:dyDescent="0.25">
      <c r="A194" s="91">
        <v>193</v>
      </c>
      <c r="B194" s="91">
        <v>2906</v>
      </c>
      <c r="C194" s="91">
        <v>29</v>
      </c>
      <c r="D194" s="91" t="s">
        <v>9</v>
      </c>
      <c r="E194" s="91">
        <v>611</v>
      </c>
      <c r="F194" s="91">
        <v>33</v>
      </c>
      <c r="G194" s="91">
        <v>30</v>
      </c>
      <c r="H194" s="91">
        <f t="shared" si="36"/>
        <v>674</v>
      </c>
      <c r="I194" s="92">
        <f t="shared" si="37"/>
        <v>741.40000000000009</v>
      </c>
      <c r="J194" s="91">
        <f t="shared" si="57"/>
        <v>13220</v>
      </c>
      <c r="K194" s="79">
        <f t="shared" si="47"/>
        <v>8910280</v>
      </c>
      <c r="L194" s="79">
        <f t="shared" si="39"/>
        <v>10157719</v>
      </c>
      <c r="M194" s="79">
        <f t="shared" si="40"/>
        <v>25500</v>
      </c>
      <c r="N194" s="80">
        <f t="shared" si="41"/>
        <v>1927640.0000000002</v>
      </c>
    </row>
    <row r="195" spans="1:14" x14ac:dyDescent="0.25">
      <c r="A195" s="91">
        <v>194</v>
      </c>
      <c r="B195" s="91">
        <v>2907</v>
      </c>
      <c r="C195" s="91">
        <v>29</v>
      </c>
      <c r="D195" s="91" t="s">
        <v>18</v>
      </c>
      <c r="E195" s="91">
        <v>411</v>
      </c>
      <c r="F195" s="91">
        <v>14</v>
      </c>
      <c r="G195" s="91">
        <v>24</v>
      </c>
      <c r="H195" s="91">
        <f t="shared" ref="H195:H228" si="58">E195+F195+G195</f>
        <v>449</v>
      </c>
      <c r="I195" s="92">
        <f t="shared" ref="I195:I228" si="59">H195*1.1</f>
        <v>493.90000000000003</v>
      </c>
      <c r="J195" s="91">
        <f t="shared" si="57"/>
        <v>13220</v>
      </c>
      <c r="K195" s="79">
        <f t="shared" si="47"/>
        <v>5935780</v>
      </c>
      <c r="L195" s="79">
        <f t="shared" ref="L195:L228" si="60">ROUND(K195*1.14,0)</f>
        <v>6766789</v>
      </c>
      <c r="M195" s="79">
        <f t="shared" ref="M195:M228" si="61">MROUND((L195*0.03/12),500)</f>
        <v>17000</v>
      </c>
      <c r="N195" s="80">
        <f t="shared" ref="N195:N228" si="62">I195*2600</f>
        <v>1284140</v>
      </c>
    </row>
    <row r="196" spans="1:14" x14ac:dyDescent="0.25">
      <c r="A196" s="91">
        <v>195</v>
      </c>
      <c r="B196" s="91">
        <v>2908</v>
      </c>
      <c r="C196" s="91">
        <v>29</v>
      </c>
      <c r="D196" s="91" t="s">
        <v>18</v>
      </c>
      <c r="E196" s="91">
        <v>411</v>
      </c>
      <c r="F196" s="91">
        <v>14</v>
      </c>
      <c r="G196" s="91">
        <v>24</v>
      </c>
      <c r="H196" s="91">
        <f t="shared" si="58"/>
        <v>449</v>
      </c>
      <c r="I196" s="92">
        <f t="shared" si="59"/>
        <v>493.90000000000003</v>
      </c>
      <c r="J196" s="91">
        <f t="shared" si="57"/>
        <v>13220</v>
      </c>
      <c r="K196" s="79">
        <f t="shared" si="47"/>
        <v>5935780</v>
      </c>
      <c r="L196" s="79">
        <f t="shared" si="60"/>
        <v>6766789</v>
      </c>
      <c r="M196" s="79">
        <f t="shared" si="61"/>
        <v>17000</v>
      </c>
      <c r="N196" s="80">
        <f t="shared" si="62"/>
        <v>1284140</v>
      </c>
    </row>
    <row r="197" spans="1:14" x14ac:dyDescent="0.25">
      <c r="A197" s="91">
        <v>196</v>
      </c>
      <c r="B197" s="91">
        <v>3001</v>
      </c>
      <c r="C197" s="91">
        <v>30</v>
      </c>
      <c r="D197" s="91" t="s">
        <v>9</v>
      </c>
      <c r="E197" s="91">
        <v>559</v>
      </c>
      <c r="F197" s="91">
        <v>29</v>
      </c>
      <c r="G197" s="91">
        <v>26</v>
      </c>
      <c r="H197" s="91">
        <f t="shared" si="58"/>
        <v>614</v>
      </c>
      <c r="I197" s="92">
        <f t="shared" si="59"/>
        <v>675.40000000000009</v>
      </c>
      <c r="J197" s="91">
        <f t="shared" ref="J197" si="63">J196+30</f>
        <v>13250</v>
      </c>
      <c r="K197" s="79">
        <f t="shared" si="47"/>
        <v>8135500</v>
      </c>
      <c r="L197" s="79">
        <f t="shared" si="60"/>
        <v>9274470</v>
      </c>
      <c r="M197" s="79">
        <f t="shared" si="61"/>
        <v>23000</v>
      </c>
      <c r="N197" s="80">
        <f t="shared" si="62"/>
        <v>1756040.0000000002</v>
      </c>
    </row>
    <row r="198" spans="1:14" x14ac:dyDescent="0.25">
      <c r="A198" s="91">
        <v>197</v>
      </c>
      <c r="B198" s="91">
        <v>3002</v>
      </c>
      <c r="C198" s="91">
        <v>30</v>
      </c>
      <c r="D198" s="91" t="s">
        <v>9</v>
      </c>
      <c r="E198" s="91">
        <v>552</v>
      </c>
      <c r="F198" s="91">
        <v>29</v>
      </c>
      <c r="G198" s="91">
        <v>0</v>
      </c>
      <c r="H198" s="91">
        <f t="shared" si="58"/>
        <v>581</v>
      </c>
      <c r="I198" s="92">
        <f t="shared" si="59"/>
        <v>639.1</v>
      </c>
      <c r="J198" s="91">
        <f t="shared" ref="J198:J204" si="64">J197</f>
        <v>13250</v>
      </c>
      <c r="K198" s="79">
        <f t="shared" si="47"/>
        <v>7698250</v>
      </c>
      <c r="L198" s="79">
        <f t="shared" si="60"/>
        <v>8776005</v>
      </c>
      <c r="M198" s="79">
        <f t="shared" si="61"/>
        <v>22000</v>
      </c>
      <c r="N198" s="80">
        <f t="shared" si="62"/>
        <v>1661660</v>
      </c>
    </row>
    <row r="199" spans="1:14" x14ac:dyDescent="0.25">
      <c r="A199" s="91">
        <v>198</v>
      </c>
      <c r="B199" s="91">
        <v>3003</v>
      </c>
      <c r="C199" s="91">
        <v>30</v>
      </c>
      <c r="D199" s="91" t="s">
        <v>18</v>
      </c>
      <c r="E199" s="91">
        <v>409</v>
      </c>
      <c r="F199" s="91">
        <v>15</v>
      </c>
      <c r="G199" s="91">
        <v>0</v>
      </c>
      <c r="H199" s="91">
        <f t="shared" si="58"/>
        <v>424</v>
      </c>
      <c r="I199" s="92">
        <f t="shared" si="59"/>
        <v>466.40000000000003</v>
      </c>
      <c r="J199" s="91">
        <f t="shared" si="64"/>
        <v>13250</v>
      </c>
      <c r="K199" s="79">
        <f t="shared" si="47"/>
        <v>5618000</v>
      </c>
      <c r="L199" s="79">
        <f t="shared" si="60"/>
        <v>6404520</v>
      </c>
      <c r="M199" s="79">
        <f t="shared" si="61"/>
        <v>16000</v>
      </c>
      <c r="N199" s="80">
        <f t="shared" si="62"/>
        <v>1212640</v>
      </c>
    </row>
    <row r="200" spans="1:14" x14ac:dyDescent="0.25">
      <c r="A200" s="91">
        <v>199</v>
      </c>
      <c r="B200" s="91">
        <v>3004</v>
      </c>
      <c r="C200" s="91">
        <v>30</v>
      </c>
      <c r="D200" s="91" t="s">
        <v>18</v>
      </c>
      <c r="E200" s="91">
        <v>409</v>
      </c>
      <c r="F200" s="91">
        <v>15</v>
      </c>
      <c r="G200" s="91">
        <v>0</v>
      </c>
      <c r="H200" s="91">
        <f t="shared" si="58"/>
        <v>424</v>
      </c>
      <c r="I200" s="92">
        <f t="shared" si="59"/>
        <v>466.40000000000003</v>
      </c>
      <c r="J200" s="91">
        <f t="shared" si="64"/>
        <v>13250</v>
      </c>
      <c r="K200" s="79">
        <f t="shared" si="47"/>
        <v>5618000</v>
      </c>
      <c r="L200" s="79">
        <f t="shared" si="60"/>
        <v>6404520</v>
      </c>
      <c r="M200" s="79">
        <f t="shared" si="61"/>
        <v>16000</v>
      </c>
      <c r="N200" s="80">
        <f t="shared" si="62"/>
        <v>1212640</v>
      </c>
    </row>
    <row r="201" spans="1:14" x14ac:dyDescent="0.25">
      <c r="A201" s="91">
        <v>200</v>
      </c>
      <c r="B201" s="91">
        <v>3005</v>
      </c>
      <c r="C201" s="91">
        <v>30</v>
      </c>
      <c r="D201" s="91" t="s">
        <v>9</v>
      </c>
      <c r="E201" s="91">
        <v>604</v>
      </c>
      <c r="F201" s="91">
        <v>33</v>
      </c>
      <c r="G201" s="91">
        <v>0</v>
      </c>
      <c r="H201" s="91">
        <f t="shared" si="58"/>
        <v>637</v>
      </c>
      <c r="I201" s="92">
        <f t="shared" si="59"/>
        <v>700.7</v>
      </c>
      <c r="J201" s="91">
        <f t="shared" si="64"/>
        <v>13250</v>
      </c>
      <c r="K201" s="79">
        <f t="shared" si="47"/>
        <v>8440250</v>
      </c>
      <c r="L201" s="79">
        <f t="shared" si="60"/>
        <v>9621885</v>
      </c>
      <c r="M201" s="79">
        <f t="shared" si="61"/>
        <v>24000</v>
      </c>
      <c r="N201" s="80">
        <f t="shared" si="62"/>
        <v>1821820.0000000002</v>
      </c>
    </row>
    <row r="202" spans="1:14" x14ac:dyDescent="0.25">
      <c r="A202" s="91">
        <v>201</v>
      </c>
      <c r="B202" s="91">
        <v>3006</v>
      </c>
      <c r="C202" s="91">
        <v>30</v>
      </c>
      <c r="D202" s="91" t="s">
        <v>9</v>
      </c>
      <c r="E202" s="91">
        <v>611</v>
      </c>
      <c r="F202" s="91">
        <v>33</v>
      </c>
      <c r="G202" s="91">
        <v>30</v>
      </c>
      <c r="H202" s="91">
        <f t="shared" si="58"/>
        <v>674</v>
      </c>
      <c r="I202" s="92">
        <f t="shared" si="59"/>
        <v>741.40000000000009</v>
      </c>
      <c r="J202" s="91">
        <f t="shared" si="64"/>
        <v>13250</v>
      </c>
      <c r="K202" s="79">
        <f t="shared" si="47"/>
        <v>8930500</v>
      </c>
      <c r="L202" s="79">
        <f t="shared" si="60"/>
        <v>10180770</v>
      </c>
      <c r="M202" s="79">
        <f t="shared" si="61"/>
        <v>25500</v>
      </c>
      <c r="N202" s="80">
        <f t="shared" si="62"/>
        <v>1927640.0000000002</v>
      </c>
    </row>
    <row r="203" spans="1:14" x14ac:dyDescent="0.25">
      <c r="A203" s="91">
        <v>202</v>
      </c>
      <c r="B203" s="91">
        <v>3007</v>
      </c>
      <c r="C203" s="91">
        <v>30</v>
      </c>
      <c r="D203" s="91" t="s">
        <v>18</v>
      </c>
      <c r="E203" s="91">
        <v>411</v>
      </c>
      <c r="F203" s="91">
        <v>14</v>
      </c>
      <c r="G203" s="91">
        <v>24</v>
      </c>
      <c r="H203" s="91">
        <f t="shared" si="58"/>
        <v>449</v>
      </c>
      <c r="I203" s="92">
        <f t="shared" si="59"/>
        <v>493.90000000000003</v>
      </c>
      <c r="J203" s="91">
        <f t="shared" si="64"/>
        <v>13250</v>
      </c>
      <c r="K203" s="79">
        <f t="shared" si="47"/>
        <v>5949250</v>
      </c>
      <c r="L203" s="79">
        <f t="shared" si="60"/>
        <v>6782145</v>
      </c>
      <c r="M203" s="79">
        <f t="shared" si="61"/>
        <v>17000</v>
      </c>
      <c r="N203" s="80">
        <f t="shared" si="62"/>
        <v>1284140</v>
      </c>
    </row>
    <row r="204" spans="1:14" x14ac:dyDescent="0.25">
      <c r="A204" s="91">
        <v>203</v>
      </c>
      <c r="B204" s="91">
        <v>3008</v>
      </c>
      <c r="C204" s="91">
        <v>30</v>
      </c>
      <c r="D204" s="91" t="s">
        <v>18</v>
      </c>
      <c r="E204" s="91">
        <v>411</v>
      </c>
      <c r="F204" s="91">
        <v>14</v>
      </c>
      <c r="G204" s="91">
        <v>24</v>
      </c>
      <c r="H204" s="91">
        <f t="shared" si="58"/>
        <v>449</v>
      </c>
      <c r="I204" s="92">
        <f t="shared" si="59"/>
        <v>493.90000000000003</v>
      </c>
      <c r="J204" s="91">
        <f t="shared" si="64"/>
        <v>13250</v>
      </c>
      <c r="K204" s="79">
        <f t="shared" si="47"/>
        <v>5949250</v>
      </c>
      <c r="L204" s="79">
        <f t="shared" si="60"/>
        <v>6782145</v>
      </c>
      <c r="M204" s="79">
        <f t="shared" si="61"/>
        <v>17000</v>
      </c>
      <c r="N204" s="80">
        <f t="shared" si="62"/>
        <v>1284140</v>
      </c>
    </row>
    <row r="205" spans="1:14" x14ac:dyDescent="0.25">
      <c r="A205" s="91">
        <v>204</v>
      </c>
      <c r="B205" s="91">
        <v>3101</v>
      </c>
      <c r="C205" s="91">
        <v>31</v>
      </c>
      <c r="D205" s="91" t="s">
        <v>9</v>
      </c>
      <c r="E205" s="91">
        <v>559</v>
      </c>
      <c r="F205" s="91">
        <v>29</v>
      </c>
      <c r="G205" s="91">
        <v>26</v>
      </c>
      <c r="H205" s="91">
        <f t="shared" si="58"/>
        <v>614</v>
      </c>
      <c r="I205" s="92">
        <f t="shared" si="59"/>
        <v>675.40000000000009</v>
      </c>
      <c r="J205" s="91">
        <f t="shared" ref="J205" si="65">J204+30</f>
        <v>13280</v>
      </c>
      <c r="K205" s="79">
        <f t="shared" si="47"/>
        <v>8153920</v>
      </c>
      <c r="L205" s="79">
        <f t="shared" si="60"/>
        <v>9295469</v>
      </c>
      <c r="M205" s="79">
        <f t="shared" si="61"/>
        <v>23000</v>
      </c>
      <c r="N205" s="80">
        <f t="shared" si="62"/>
        <v>1756040.0000000002</v>
      </c>
    </row>
    <row r="206" spans="1:14" x14ac:dyDescent="0.25">
      <c r="A206" s="91">
        <v>205</v>
      </c>
      <c r="B206" s="91">
        <v>3102</v>
      </c>
      <c r="C206" s="91">
        <v>31</v>
      </c>
      <c r="D206" s="91" t="s">
        <v>9</v>
      </c>
      <c r="E206" s="91">
        <v>552</v>
      </c>
      <c r="F206" s="91">
        <v>29</v>
      </c>
      <c r="G206" s="91">
        <v>0</v>
      </c>
      <c r="H206" s="91">
        <f t="shared" si="58"/>
        <v>581</v>
      </c>
      <c r="I206" s="92">
        <f t="shared" si="59"/>
        <v>639.1</v>
      </c>
      <c r="J206" s="91">
        <f t="shared" ref="J206:J212" si="66">J205</f>
        <v>13280</v>
      </c>
      <c r="K206" s="79">
        <f t="shared" si="47"/>
        <v>7715680</v>
      </c>
      <c r="L206" s="79">
        <f t="shared" si="60"/>
        <v>8795875</v>
      </c>
      <c r="M206" s="79">
        <f t="shared" si="61"/>
        <v>22000</v>
      </c>
      <c r="N206" s="80">
        <f t="shared" si="62"/>
        <v>1661660</v>
      </c>
    </row>
    <row r="207" spans="1:14" x14ac:dyDescent="0.25">
      <c r="A207" s="91">
        <v>206</v>
      </c>
      <c r="B207" s="91">
        <v>3103</v>
      </c>
      <c r="C207" s="91">
        <v>31</v>
      </c>
      <c r="D207" s="91" t="s">
        <v>18</v>
      </c>
      <c r="E207" s="91">
        <v>409</v>
      </c>
      <c r="F207" s="91">
        <v>15</v>
      </c>
      <c r="G207" s="91">
        <v>0</v>
      </c>
      <c r="H207" s="91">
        <f t="shared" si="58"/>
        <v>424</v>
      </c>
      <c r="I207" s="92">
        <f t="shared" si="59"/>
        <v>466.40000000000003</v>
      </c>
      <c r="J207" s="91">
        <f t="shared" si="66"/>
        <v>13280</v>
      </c>
      <c r="K207" s="79">
        <f t="shared" si="47"/>
        <v>5630720</v>
      </c>
      <c r="L207" s="79">
        <f t="shared" si="60"/>
        <v>6419021</v>
      </c>
      <c r="M207" s="79">
        <f t="shared" si="61"/>
        <v>16000</v>
      </c>
      <c r="N207" s="80">
        <f t="shared" si="62"/>
        <v>1212640</v>
      </c>
    </row>
    <row r="208" spans="1:14" x14ac:dyDescent="0.25">
      <c r="A208" s="91">
        <v>207</v>
      </c>
      <c r="B208" s="91">
        <v>3104</v>
      </c>
      <c r="C208" s="91">
        <v>31</v>
      </c>
      <c r="D208" s="91" t="s">
        <v>18</v>
      </c>
      <c r="E208" s="91">
        <v>409</v>
      </c>
      <c r="F208" s="91">
        <v>15</v>
      </c>
      <c r="G208" s="91">
        <v>0</v>
      </c>
      <c r="H208" s="91">
        <f t="shared" si="58"/>
        <v>424</v>
      </c>
      <c r="I208" s="92">
        <f t="shared" si="59"/>
        <v>466.40000000000003</v>
      </c>
      <c r="J208" s="91">
        <f t="shared" si="66"/>
        <v>13280</v>
      </c>
      <c r="K208" s="79">
        <f t="shared" si="47"/>
        <v>5630720</v>
      </c>
      <c r="L208" s="79">
        <f t="shared" si="60"/>
        <v>6419021</v>
      </c>
      <c r="M208" s="79">
        <f t="shared" si="61"/>
        <v>16000</v>
      </c>
      <c r="N208" s="80">
        <f t="shared" si="62"/>
        <v>1212640</v>
      </c>
    </row>
    <row r="209" spans="1:14" x14ac:dyDescent="0.25">
      <c r="A209" s="91">
        <v>208</v>
      </c>
      <c r="B209" s="91">
        <v>3105</v>
      </c>
      <c r="C209" s="91">
        <v>31</v>
      </c>
      <c r="D209" s="91" t="s">
        <v>9</v>
      </c>
      <c r="E209" s="91">
        <v>604</v>
      </c>
      <c r="F209" s="91">
        <v>33</v>
      </c>
      <c r="G209" s="91">
        <v>0</v>
      </c>
      <c r="H209" s="91">
        <f t="shared" si="58"/>
        <v>637</v>
      </c>
      <c r="I209" s="92">
        <f t="shared" si="59"/>
        <v>700.7</v>
      </c>
      <c r="J209" s="91">
        <f t="shared" si="66"/>
        <v>13280</v>
      </c>
      <c r="K209" s="79">
        <f t="shared" si="47"/>
        <v>8459360</v>
      </c>
      <c r="L209" s="79">
        <f t="shared" si="60"/>
        <v>9643670</v>
      </c>
      <c r="M209" s="79">
        <f t="shared" si="61"/>
        <v>24000</v>
      </c>
      <c r="N209" s="80">
        <f t="shared" si="62"/>
        <v>1821820.0000000002</v>
      </c>
    </row>
    <row r="210" spans="1:14" x14ac:dyDescent="0.25">
      <c r="A210" s="91">
        <v>209</v>
      </c>
      <c r="B210" s="91">
        <v>3106</v>
      </c>
      <c r="C210" s="91">
        <v>31</v>
      </c>
      <c r="D210" s="91" t="s">
        <v>9</v>
      </c>
      <c r="E210" s="91">
        <v>611</v>
      </c>
      <c r="F210" s="91">
        <v>33</v>
      </c>
      <c r="G210" s="91">
        <v>30</v>
      </c>
      <c r="H210" s="91">
        <f t="shared" si="58"/>
        <v>674</v>
      </c>
      <c r="I210" s="92">
        <f t="shared" si="59"/>
        <v>741.40000000000009</v>
      </c>
      <c r="J210" s="91">
        <f t="shared" si="66"/>
        <v>13280</v>
      </c>
      <c r="K210" s="79">
        <f t="shared" si="47"/>
        <v>8950720</v>
      </c>
      <c r="L210" s="79">
        <f t="shared" si="60"/>
        <v>10203821</v>
      </c>
      <c r="M210" s="79">
        <f t="shared" si="61"/>
        <v>25500</v>
      </c>
      <c r="N210" s="80">
        <f t="shared" si="62"/>
        <v>1927640.0000000002</v>
      </c>
    </row>
    <row r="211" spans="1:14" x14ac:dyDescent="0.25">
      <c r="A211" s="91">
        <v>210</v>
      </c>
      <c r="B211" s="91">
        <v>3107</v>
      </c>
      <c r="C211" s="91">
        <v>31</v>
      </c>
      <c r="D211" s="91" t="s">
        <v>18</v>
      </c>
      <c r="E211" s="91">
        <v>411</v>
      </c>
      <c r="F211" s="91">
        <v>14</v>
      </c>
      <c r="G211" s="91">
        <v>24</v>
      </c>
      <c r="H211" s="91">
        <f t="shared" si="58"/>
        <v>449</v>
      </c>
      <c r="I211" s="92">
        <f t="shared" si="59"/>
        <v>493.90000000000003</v>
      </c>
      <c r="J211" s="91">
        <f t="shared" si="66"/>
        <v>13280</v>
      </c>
      <c r="K211" s="79">
        <f t="shared" si="47"/>
        <v>5962720</v>
      </c>
      <c r="L211" s="79">
        <f t="shared" si="60"/>
        <v>6797501</v>
      </c>
      <c r="M211" s="79">
        <f t="shared" si="61"/>
        <v>17000</v>
      </c>
      <c r="N211" s="80">
        <f t="shared" si="62"/>
        <v>1284140</v>
      </c>
    </row>
    <row r="212" spans="1:14" x14ac:dyDescent="0.25">
      <c r="A212" s="91">
        <v>211</v>
      </c>
      <c r="B212" s="91">
        <v>3108</v>
      </c>
      <c r="C212" s="91">
        <v>31</v>
      </c>
      <c r="D212" s="91" t="s">
        <v>18</v>
      </c>
      <c r="E212" s="91">
        <v>411</v>
      </c>
      <c r="F212" s="91">
        <v>14</v>
      </c>
      <c r="G212" s="91">
        <v>24</v>
      </c>
      <c r="H212" s="91">
        <f t="shared" si="58"/>
        <v>449</v>
      </c>
      <c r="I212" s="92">
        <f t="shared" si="59"/>
        <v>493.90000000000003</v>
      </c>
      <c r="J212" s="91">
        <f t="shared" si="66"/>
        <v>13280</v>
      </c>
      <c r="K212" s="79">
        <f t="shared" si="47"/>
        <v>5962720</v>
      </c>
      <c r="L212" s="79">
        <f t="shared" si="60"/>
        <v>6797501</v>
      </c>
      <c r="M212" s="79">
        <f t="shared" si="61"/>
        <v>17000</v>
      </c>
      <c r="N212" s="80">
        <f t="shared" si="62"/>
        <v>1284140</v>
      </c>
    </row>
    <row r="213" spans="1:14" x14ac:dyDescent="0.25">
      <c r="A213" s="91">
        <v>212</v>
      </c>
      <c r="B213" s="91">
        <v>3201</v>
      </c>
      <c r="C213" s="91">
        <v>32</v>
      </c>
      <c r="D213" s="91" t="s">
        <v>9</v>
      </c>
      <c r="E213" s="91">
        <v>559</v>
      </c>
      <c r="F213" s="91">
        <v>29</v>
      </c>
      <c r="G213" s="91">
        <v>26</v>
      </c>
      <c r="H213" s="91">
        <f t="shared" si="58"/>
        <v>614</v>
      </c>
      <c r="I213" s="92">
        <f t="shared" si="59"/>
        <v>675.40000000000009</v>
      </c>
      <c r="J213" s="91">
        <f t="shared" ref="J213" si="67">J212+30</f>
        <v>13310</v>
      </c>
      <c r="K213" s="79">
        <f t="shared" si="47"/>
        <v>8172340</v>
      </c>
      <c r="L213" s="79">
        <f t="shared" si="60"/>
        <v>9316468</v>
      </c>
      <c r="M213" s="79">
        <f t="shared" si="61"/>
        <v>23500</v>
      </c>
      <c r="N213" s="80">
        <f t="shared" si="62"/>
        <v>1756040.0000000002</v>
      </c>
    </row>
    <row r="214" spans="1:14" x14ac:dyDescent="0.25">
      <c r="A214" s="91">
        <v>213</v>
      </c>
      <c r="B214" s="91">
        <v>3202</v>
      </c>
      <c r="C214" s="91">
        <v>32</v>
      </c>
      <c r="D214" s="91" t="s">
        <v>9</v>
      </c>
      <c r="E214" s="91">
        <v>552</v>
      </c>
      <c r="F214" s="91">
        <v>29</v>
      </c>
      <c r="G214" s="91">
        <v>0</v>
      </c>
      <c r="H214" s="91">
        <f t="shared" si="58"/>
        <v>581</v>
      </c>
      <c r="I214" s="92">
        <f t="shared" si="59"/>
        <v>639.1</v>
      </c>
      <c r="J214" s="91">
        <f t="shared" ref="J214:J220" si="68">J213</f>
        <v>13310</v>
      </c>
      <c r="K214" s="79">
        <f t="shared" si="47"/>
        <v>7733110</v>
      </c>
      <c r="L214" s="79">
        <f t="shared" si="60"/>
        <v>8815745</v>
      </c>
      <c r="M214" s="79">
        <f t="shared" si="61"/>
        <v>22000</v>
      </c>
      <c r="N214" s="80">
        <f t="shared" si="62"/>
        <v>1661660</v>
      </c>
    </row>
    <row r="215" spans="1:14" x14ac:dyDescent="0.25">
      <c r="A215" s="91">
        <v>214</v>
      </c>
      <c r="B215" s="91">
        <v>3203</v>
      </c>
      <c r="C215" s="91">
        <v>32</v>
      </c>
      <c r="D215" s="91" t="s">
        <v>18</v>
      </c>
      <c r="E215" s="91">
        <v>409</v>
      </c>
      <c r="F215" s="91">
        <v>15</v>
      </c>
      <c r="G215" s="91">
        <v>0</v>
      </c>
      <c r="H215" s="91">
        <f t="shared" si="58"/>
        <v>424</v>
      </c>
      <c r="I215" s="92">
        <f t="shared" si="59"/>
        <v>466.40000000000003</v>
      </c>
      <c r="J215" s="91">
        <f t="shared" si="68"/>
        <v>13310</v>
      </c>
      <c r="K215" s="79">
        <f t="shared" si="47"/>
        <v>5643440</v>
      </c>
      <c r="L215" s="79">
        <f t="shared" si="60"/>
        <v>6433522</v>
      </c>
      <c r="M215" s="79">
        <f t="shared" si="61"/>
        <v>16000</v>
      </c>
      <c r="N215" s="80">
        <f t="shared" si="62"/>
        <v>1212640</v>
      </c>
    </row>
    <row r="216" spans="1:14" x14ac:dyDescent="0.25">
      <c r="A216" s="91">
        <v>215</v>
      </c>
      <c r="B216" s="91">
        <v>3204</v>
      </c>
      <c r="C216" s="91">
        <v>32</v>
      </c>
      <c r="D216" s="91" t="s">
        <v>18</v>
      </c>
      <c r="E216" s="91">
        <v>409</v>
      </c>
      <c r="F216" s="91">
        <v>15</v>
      </c>
      <c r="G216" s="91">
        <v>0</v>
      </c>
      <c r="H216" s="91">
        <f t="shared" si="58"/>
        <v>424</v>
      </c>
      <c r="I216" s="92">
        <f t="shared" si="59"/>
        <v>466.40000000000003</v>
      </c>
      <c r="J216" s="91">
        <f t="shared" si="68"/>
        <v>13310</v>
      </c>
      <c r="K216" s="79">
        <f t="shared" ref="K216:K228" si="69">H216*J216</f>
        <v>5643440</v>
      </c>
      <c r="L216" s="79">
        <f t="shared" si="60"/>
        <v>6433522</v>
      </c>
      <c r="M216" s="79">
        <f t="shared" si="61"/>
        <v>16000</v>
      </c>
      <c r="N216" s="80">
        <f t="shared" si="62"/>
        <v>1212640</v>
      </c>
    </row>
    <row r="217" spans="1:14" x14ac:dyDescent="0.25">
      <c r="A217" s="91">
        <v>216</v>
      </c>
      <c r="B217" s="91">
        <v>3205</v>
      </c>
      <c r="C217" s="91">
        <v>32</v>
      </c>
      <c r="D217" s="91" t="s">
        <v>9</v>
      </c>
      <c r="E217" s="91">
        <v>604</v>
      </c>
      <c r="F217" s="91">
        <v>33</v>
      </c>
      <c r="G217" s="91">
        <v>0</v>
      </c>
      <c r="H217" s="91">
        <f t="shared" si="58"/>
        <v>637</v>
      </c>
      <c r="I217" s="92">
        <f t="shared" si="59"/>
        <v>700.7</v>
      </c>
      <c r="J217" s="91">
        <f t="shared" si="68"/>
        <v>13310</v>
      </c>
      <c r="K217" s="79">
        <f t="shared" si="69"/>
        <v>8478470</v>
      </c>
      <c r="L217" s="79">
        <f t="shared" si="60"/>
        <v>9665456</v>
      </c>
      <c r="M217" s="79">
        <f t="shared" si="61"/>
        <v>24000</v>
      </c>
      <c r="N217" s="80">
        <f t="shared" si="62"/>
        <v>1821820.0000000002</v>
      </c>
    </row>
    <row r="218" spans="1:14" x14ac:dyDescent="0.25">
      <c r="A218" s="91">
        <v>217</v>
      </c>
      <c r="B218" s="91">
        <v>3206</v>
      </c>
      <c r="C218" s="91">
        <v>32</v>
      </c>
      <c r="D218" s="91" t="s">
        <v>9</v>
      </c>
      <c r="E218" s="91">
        <v>611</v>
      </c>
      <c r="F218" s="91">
        <v>33</v>
      </c>
      <c r="G218" s="91">
        <v>30</v>
      </c>
      <c r="H218" s="91">
        <f t="shared" si="58"/>
        <v>674</v>
      </c>
      <c r="I218" s="92">
        <f t="shared" si="59"/>
        <v>741.40000000000009</v>
      </c>
      <c r="J218" s="91">
        <f t="shared" si="68"/>
        <v>13310</v>
      </c>
      <c r="K218" s="79">
        <f t="shared" si="69"/>
        <v>8970940</v>
      </c>
      <c r="L218" s="79">
        <f t="shared" si="60"/>
        <v>10226872</v>
      </c>
      <c r="M218" s="79">
        <f t="shared" si="61"/>
        <v>25500</v>
      </c>
      <c r="N218" s="80">
        <f t="shared" si="62"/>
        <v>1927640.0000000002</v>
      </c>
    </row>
    <row r="219" spans="1:14" x14ac:dyDescent="0.25">
      <c r="A219" s="91">
        <v>218</v>
      </c>
      <c r="B219" s="91">
        <v>3207</v>
      </c>
      <c r="C219" s="91">
        <v>32</v>
      </c>
      <c r="D219" s="91" t="s">
        <v>18</v>
      </c>
      <c r="E219" s="91">
        <v>411</v>
      </c>
      <c r="F219" s="91">
        <v>14</v>
      </c>
      <c r="G219" s="91">
        <v>24</v>
      </c>
      <c r="H219" s="91">
        <f t="shared" si="58"/>
        <v>449</v>
      </c>
      <c r="I219" s="92">
        <f t="shared" si="59"/>
        <v>493.90000000000003</v>
      </c>
      <c r="J219" s="91">
        <f t="shared" si="68"/>
        <v>13310</v>
      </c>
      <c r="K219" s="79">
        <f t="shared" si="69"/>
        <v>5976190</v>
      </c>
      <c r="L219" s="79">
        <f t="shared" si="60"/>
        <v>6812857</v>
      </c>
      <c r="M219" s="79">
        <f t="shared" si="61"/>
        <v>17000</v>
      </c>
      <c r="N219" s="80">
        <f t="shared" si="62"/>
        <v>1284140</v>
      </c>
    </row>
    <row r="220" spans="1:14" x14ac:dyDescent="0.25">
      <c r="A220" s="91">
        <v>219</v>
      </c>
      <c r="B220" s="91">
        <v>3208</v>
      </c>
      <c r="C220" s="91">
        <v>32</v>
      </c>
      <c r="D220" s="91" t="s">
        <v>18</v>
      </c>
      <c r="E220" s="91">
        <v>411</v>
      </c>
      <c r="F220" s="91">
        <v>14</v>
      </c>
      <c r="G220" s="91">
        <v>24</v>
      </c>
      <c r="H220" s="91">
        <f t="shared" si="58"/>
        <v>449</v>
      </c>
      <c r="I220" s="92">
        <f t="shared" si="59"/>
        <v>493.90000000000003</v>
      </c>
      <c r="J220" s="91">
        <f t="shared" si="68"/>
        <v>13310</v>
      </c>
      <c r="K220" s="79">
        <f t="shared" si="69"/>
        <v>5976190</v>
      </c>
      <c r="L220" s="79">
        <f t="shared" si="60"/>
        <v>6812857</v>
      </c>
      <c r="M220" s="79">
        <f t="shared" si="61"/>
        <v>17000</v>
      </c>
      <c r="N220" s="80">
        <f t="shared" si="62"/>
        <v>1284140</v>
      </c>
    </row>
    <row r="221" spans="1:14" x14ac:dyDescent="0.25">
      <c r="A221" s="91">
        <v>220</v>
      </c>
      <c r="B221" s="91">
        <v>3301</v>
      </c>
      <c r="C221" s="91">
        <v>33</v>
      </c>
      <c r="D221" s="91" t="s">
        <v>9</v>
      </c>
      <c r="E221" s="91">
        <v>559</v>
      </c>
      <c r="F221" s="91">
        <v>29</v>
      </c>
      <c r="G221" s="91">
        <v>26</v>
      </c>
      <c r="H221" s="91">
        <f t="shared" si="58"/>
        <v>614</v>
      </c>
      <c r="I221" s="92">
        <f t="shared" si="59"/>
        <v>675.40000000000009</v>
      </c>
      <c r="J221" s="91">
        <f t="shared" ref="J221" si="70">J220+30</f>
        <v>13340</v>
      </c>
      <c r="K221" s="79">
        <f t="shared" si="69"/>
        <v>8190760</v>
      </c>
      <c r="L221" s="79">
        <f t="shared" si="60"/>
        <v>9337466</v>
      </c>
      <c r="M221" s="79">
        <f t="shared" si="61"/>
        <v>23500</v>
      </c>
      <c r="N221" s="80">
        <f t="shared" si="62"/>
        <v>1756040.0000000002</v>
      </c>
    </row>
    <row r="222" spans="1:14" x14ac:dyDescent="0.25">
      <c r="A222" s="91">
        <v>221</v>
      </c>
      <c r="B222" s="91">
        <v>3302</v>
      </c>
      <c r="C222" s="91">
        <v>33</v>
      </c>
      <c r="D222" s="91" t="s">
        <v>9</v>
      </c>
      <c r="E222" s="91">
        <v>552</v>
      </c>
      <c r="F222" s="91">
        <v>29</v>
      </c>
      <c r="G222" s="91">
        <v>0</v>
      </c>
      <c r="H222" s="91">
        <f t="shared" si="58"/>
        <v>581</v>
      </c>
      <c r="I222" s="92">
        <f t="shared" si="59"/>
        <v>639.1</v>
      </c>
      <c r="J222" s="91">
        <f t="shared" ref="J222:J228" si="71">J221</f>
        <v>13340</v>
      </c>
      <c r="K222" s="79">
        <f t="shared" si="69"/>
        <v>7750540</v>
      </c>
      <c r="L222" s="79">
        <f t="shared" si="60"/>
        <v>8835616</v>
      </c>
      <c r="M222" s="79">
        <f t="shared" si="61"/>
        <v>22000</v>
      </c>
      <c r="N222" s="80">
        <f t="shared" si="62"/>
        <v>1661660</v>
      </c>
    </row>
    <row r="223" spans="1:14" x14ac:dyDescent="0.25">
      <c r="A223" s="91">
        <v>222</v>
      </c>
      <c r="B223" s="91">
        <v>3303</v>
      </c>
      <c r="C223" s="91">
        <v>33</v>
      </c>
      <c r="D223" s="91" t="s">
        <v>18</v>
      </c>
      <c r="E223" s="91">
        <v>409</v>
      </c>
      <c r="F223" s="91">
        <v>15</v>
      </c>
      <c r="G223" s="91">
        <v>0</v>
      </c>
      <c r="H223" s="91">
        <f t="shared" si="58"/>
        <v>424</v>
      </c>
      <c r="I223" s="92">
        <f t="shared" si="59"/>
        <v>466.40000000000003</v>
      </c>
      <c r="J223" s="91">
        <f t="shared" si="71"/>
        <v>13340</v>
      </c>
      <c r="K223" s="79">
        <f t="shared" si="69"/>
        <v>5656160</v>
      </c>
      <c r="L223" s="79">
        <f t="shared" si="60"/>
        <v>6448022</v>
      </c>
      <c r="M223" s="79">
        <f t="shared" si="61"/>
        <v>16000</v>
      </c>
      <c r="N223" s="80">
        <f t="shared" si="62"/>
        <v>1212640</v>
      </c>
    </row>
    <row r="224" spans="1:14" x14ac:dyDescent="0.25">
      <c r="A224" s="91">
        <v>223</v>
      </c>
      <c r="B224" s="91">
        <v>3304</v>
      </c>
      <c r="C224" s="91">
        <v>33</v>
      </c>
      <c r="D224" s="91" t="s">
        <v>18</v>
      </c>
      <c r="E224" s="91">
        <v>409</v>
      </c>
      <c r="F224" s="91">
        <v>15</v>
      </c>
      <c r="G224" s="91">
        <v>0</v>
      </c>
      <c r="H224" s="91">
        <f t="shared" si="58"/>
        <v>424</v>
      </c>
      <c r="I224" s="92">
        <f t="shared" si="59"/>
        <v>466.40000000000003</v>
      </c>
      <c r="J224" s="91">
        <f t="shared" si="71"/>
        <v>13340</v>
      </c>
      <c r="K224" s="79">
        <f t="shared" si="69"/>
        <v>5656160</v>
      </c>
      <c r="L224" s="79">
        <f t="shared" si="60"/>
        <v>6448022</v>
      </c>
      <c r="M224" s="79">
        <f t="shared" si="61"/>
        <v>16000</v>
      </c>
      <c r="N224" s="80">
        <f t="shared" si="62"/>
        <v>1212640</v>
      </c>
    </row>
    <row r="225" spans="1:17" x14ac:dyDescent="0.25">
      <c r="A225" s="91">
        <v>224</v>
      </c>
      <c r="B225" s="91">
        <v>3305</v>
      </c>
      <c r="C225" s="91">
        <v>33</v>
      </c>
      <c r="D225" s="91" t="s">
        <v>9</v>
      </c>
      <c r="E225" s="91">
        <v>604</v>
      </c>
      <c r="F225" s="91">
        <v>33</v>
      </c>
      <c r="G225" s="91">
        <v>0</v>
      </c>
      <c r="H225" s="91">
        <f t="shared" si="58"/>
        <v>637</v>
      </c>
      <c r="I225" s="92">
        <f t="shared" si="59"/>
        <v>700.7</v>
      </c>
      <c r="J225" s="91">
        <f t="shared" si="71"/>
        <v>13340</v>
      </c>
      <c r="K225" s="79">
        <f t="shared" si="69"/>
        <v>8497580</v>
      </c>
      <c r="L225" s="79">
        <f t="shared" si="60"/>
        <v>9687241</v>
      </c>
      <c r="M225" s="79">
        <f t="shared" si="61"/>
        <v>24000</v>
      </c>
      <c r="N225" s="80">
        <f t="shared" si="62"/>
        <v>1821820.0000000002</v>
      </c>
    </row>
    <row r="226" spans="1:17" x14ac:dyDescent="0.25">
      <c r="A226" s="91">
        <v>225</v>
      </c>
      <c r="B226" s="91">
        <v>3306</v>
      </c>
      <c r="C226" s="91">
        <v>33</v>
      </c>
      <c r="D226" s="91" t="s">
        <v>9</v>
      </c>
      <c r="E226" s="91">
        <v>611</v>
      </c>
      <c r="F226" s="91">
        <v>33</v>
      </c>
      <c r="G226" s="91">
        <v>30</v>
      </c>
      <c r="H226" s="91">
        <f t="shared" si="58"/>
        <v>674</v>
      </c>
      <c r="I226" s="92">
        <f t="shared" si="59"/>
        <v>741.40000000000009</v>
      </c>
      <c r="J226" s="91">
        <f t="shared" si="71"/>
        <v>13340</v>
      </c>
      <c r="K226" s="79">
        <f t="shared" si="69"/>
        <v>8991160</v>
      </c>
      <c r="L226" s="79">
        <f t="shared" si="60"/>
        <v>10249922</v>
      </c>
      <c r="M226" s="79">
        <f t="shared" si="61"/>
        <v>25500</v>
      </c>
      <c r="N226" s="80">
        <f t="shared" si="62"/>
        <v>1927640.0000000002</v>
      </c>
    </row>
    <row r="227" spans="1:17" x14ac:dyDescent="0.25">
      <c r="A227" s="91">
        <v>226</v>
      </c>
      <c r="B227" s="91">
        <v>3307</v>
      </c>
      <c r="C227" s="91">
        <v>33</v>
      </c>
      <c r="D227" s="91" t="s">
        <v>18</v>
      </c>
      <c r="E227" s="91">
        <v>411</v>
      </c>
      <c r="F227" s="91">
        <v>14</v>
      </c>
      <c r="G227" s="91">
        <v>24</v>
      </c>
      <c r="H227" s="91">
        <f t="shared" si="58"/>
        <v>449</v>
      </c>
      <c r="I227" s="92">
        <f t="shared" si="59"/>
        <v>493.90000000000003</v>
      </c>
      <c r="J227" s="91">
        <f t="shared" si="71"/>
        <v>13340</v>
      </c>
      <c r="K227" s="79">
        <f t="shared" si="69"/>
        <v>5989660</v>
      </c>
      <c r="L227" s="79">
        <f t="shared" si="60"/>
        <v>6828212</v>
      </c>
      <c r="M227" s="79">
        <f t="shared" si="61"/>
        <v>17000</v>
      </c>
      <c r="N227" s="80">
        <f t="shared" si="62"/>
        <v>1284140</v>
      </c>
    </row>
    <row r="228" spans="1:17" x14ac:dyDescent="0.25">
      <c r="A228" s="91">
        <v>227</v>
      </c>
      <c r="B228" s="91">
        <v>3308</v>
      </c>
      <c r="C228" s="91">
        <v>33</v>
      </c>
      <c r="D228" s="91" t="s">
        <v>18</v>
      </c>
      <c r="E228" s="91">
        <v>411</v>
      </c>
      <c r="F228" s="91">
        <v>14</v>
      </c>
      <c r="G228" s="91">
        <v>24</v>
      </c>
      <c r="H228" s="91">
        <f t="shared" si="58"/>
        <v>449</v>
      </c>
      <c r="I228" s="92">
        <f t="shared" si="59"/>
        <v>493.90000000000003</v>
      </c>
      <c r="J228" s="91">
        <f t="shared" si="71"/>
        <v>13340</v>
      </c>
      <c r="K228" s="79">
        <f t="shared" si="69"/>
        <v>5989660</v>
      </c>
      <c r="L228" s="79">
        <f t="shared" si="60"/>
        <v>6828212</v>
      </c>
      <c r="M228" s="79">
        <f t="shared" si="61"/>
        <v>17000</v>
      </c>
      <c r="N228" s="80">
        <f t="shared" si="62"/>
        <v>1284140</v>
      </c>
    </row>
    <row r="229" spans="1:17" s="32" customFormat="1" x14ac:dyDescent="0.25">
      <c r="A229" s="93" t="s">
        <v>2</v>
      </c>
      <c r="B229" s="94"/>
      <c r="C229" s="94"/>
      <c r="D229" s="95"/>
      <c r="E229" s="96">
        <f>SUM(E2:E228)</f>
        <v>112254</v>
      </c>
      <c r="F229" s="96">
        <f>SUM(F2:F228)</f>
        <v>5133</v>
      </c>
      <c r="G229" s="96">
        <f>SUM(G2:G228)</f>
        <v>3016</v>
      </c>
      <c r="H229" s="97">
        <f>SUM(H2:H228)</f>
        <v>120403</v>
      </c>
      <c r="I229" s="97">
        <f>SUM(I2:I228)</f>
        <v>132443.29999999958</v>
      </c>
      <c r="J229" s="96"/>
      <c r="K229" s="82">
        <f>SUM(K2:K228)</f>
        <v>1555606760</v>
      </c>
      <c r="L229" s="82">
        <f>SUM(L2:L228)</f>
        <v>1773391706</v>
      </c>
      <c r="M229" s="81"/>
      <c r="N229" s="83">
        <f>SUM(N2:N228)</f>
        <v>344352580</v>
      </c>
    </row>
    <row r="236" spans="1:17" x14ac:dyDescent="0.25">
      <c r="Q236" s="18">
        <v>6836</v>
      </c>
    </row>
  </sheetData>
  <mergeCells count="1">
    <mergeCell ref="A229:D22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47DB8-AA24-442D-ABA0-0A1648103759}">
  <dimension ref="A1:R237"/>
  <sheetViews>
    <sheetView topLeftCell="A219" zoomScale="160" zoomScaleNormal="160" workbookViewId="0">
      <selection activeCell="N237" sqref="N237"/>
    </sheetView>
  </sheetViews>
  <sheetFormatPr defaultRowHeight="16.5" x14ac:dyDescent="0.3"/>
  <cols>
    <col min="1" max="1" width="5" style="87" customWidth="1"/>
    <col min="2" max="2" width="5.42578125" style="87" customWidth="1"/>
    <col min="3" max="3" width="5.28515625" style="87" customWidth="1"/>
    <col min="4" max="4" width="6.85546875" style="87" customWidth="1"/>
    <col min="5" max="5" width="6.7109375" style="87" customWidth="1"/>
    <col min="6" max="6" width="5.7109375" style="87" customWidth="1"/>
    <col min="7" max="7" width="5.28515625" style="87" customWidth="1"/>
    <col min="8" max="8" width="6.28515625" style="87" customWidth="1"/>
    <col min="9" max="9" width="6.85546875" style="87" customWidth="1"/>
    <col min="10" max="10" width="6.5703125" style="87" customWidth="1"/>
    <col min="11" max="11" width="12.28515625" style="87" customWidth="1"/>
    <col min="12" max="12" width="13.28515625" style="87" customWidth="1"/>
    <col min="13" max="13" width="8" style="87" customWidth="1"/>
    <col min="14" max="14" width="11.140625" style="87" customWidth="1"/>
    <col min="15" max="16384" width="9.140625" style="6"/>
  </cols>
  <sheetData>
    <row r="1" spans="1:18" s="33" customFormat="1" ht="48.75" customHeight="1" x14ac:dyDescent="0.3">
      <c r="A1" s="76" t="s">
        <v>0</v>
      </c>
      <c r="B1" s="77" t="s">
        <v>41</v>
      </c>
      <c r="C1" s="77" t="s">
        <v>1</v>
      </c>
      <c r="D1" s="73" t="s">
        <v>17</v>
      </c>
      <c r="E1" s="73" t="s">
        <v>42</v>
      </c>
      <c r="F1" s="73" t="s">
        <v>14</v>
      </c>
      <c r="G1" s="73" t="s">
        <v>13</v>
      </c>
      <c r="H1" s="73" t="s">
        <v>43</v>
      </c>
      <c r="I1" s="73" t="s">
        <v>44</v>
      </c>
      <c r="J1" s="78" t="s">
        <v>45</v>
      </c>
      <c r="K1" s="73" t="s">
        <v>38</v>
      </c>
      <c r="L1" s="74" t="s">
        <v>39</v>
      </c>
      <c r="M1" s="75" t="s">
        <v>40</v>
      </c>
      <c r="N1" s="75" t="s">
        <v>19</v>
      </c>
    </row>
    <row r="2" spans="1:18" x14ac:dyDescent="0.3">
      <c r="A2" s="98">
        <v>1</v>
      </c>
      <c r="B2" s="98">
        <v>501</v>
      </c>
      <c r="C2" s="98">
        <v>5</v>
      </c>
      <c r="D2" s="98" t="s">
        <v>9</v>
      </c>
      <c r="E2" s="98">
        <v>611</v>
      </c>
      <c r="F2" s="98">
        <v>33</v>
      </c>
      <c r="G2" s="98">
        <v>30</v>
      </c>
      <c r="H2" s="98">
        <f>E2+F2+G2</f>
        <v>674</v>
      </c>
      <c r="I2" s="99">
        <f>H2*1.1</f>
        <v>741.40000000000009</v>
      </c>
      <c r="J2" s="98">
        <v>12500</v>
      </c>
      <c r="K2" s="79">
        <f>H2*J2</f>
        <v>8425000</v>
      </c>
      <c r="L2" s="79">
        <f>ROUND(K2*1.14,0)</f>
        <v>9604500</v>
      </c>
      <c r="M2" s="79">
        <f>MROUND((L2*0.03/12),500)</f>
        <v>24000</v>
      </c>
      <c r="N2" s="80">
        <f>I2*2600</f>
        <v>1927640.0000000002</v>
      </c>
      <c r="P2" s="6">
        <v>38.210999999999999</v>
      </c>
      <c r="Q2" s="6">
        <v>1.3120000000000001</v>
      </c>
      <c r="R2" s="6">
        <v>2.226</v>
      </c>
    </row>
    <row r="3" spans="1:18" x14ac:dyDescent="0.3">
      <c r="A3" s="98">
        <v>2</v>
      </c>
      <c r="B3" s="98">
        <v>502</v>
      </c>
      <c r="C3" s="98">
        <v>5</v>
      </c>
      <c r="D3" s="98" t="s">
        <v>9</v>
      </c>
      <c r="E3" s="98">
        <v>604</v>
      </c>
      <c r="F3" s="98">
        <v>33</v>
      </c>
      <c r="G3" s="98">
        <v>0</v>
      </c>
      <c r="H3" s="98">
        <f t="shared" ref="H3:H66" si="0">E3+F3+G3</f>
        <v>637</v>
      </c>
      <c r="I3" s="99">
        <f t="shared" ref="I3:I66" si="1">H3*1.1</f>
        <v>700.7</v>
      </c>
      <c r="J3" s="98">
        <f t="shared" ref="J3:J9" si="2">J2</f>
        <v>12500</v>
      </c>
      <c r="K3" s="79">
        <f t="shared" ref="K3:K66" si="3">H3*J3</f>
        <v>7962500</v>
      </c>
      <c r="L3" s="79">
        <f t="shared" ref="L3:L66" si="4">ROUND(K3*1.14,0)</f>
        <v>9077250</v>
      </c>
      <c r="M3" s="79">
        <f t="shared" ref="M3:M66" si="5">MROUND((L3*0.03/12),500)</f>
        <v>22500</v>
      </c>
      <c r="N3" s="80">
        <f t="shared" ref="N3:N66" si="6">I3*2600</f>
        <v>1821820.0000000002</v>
      </c>
      <c r="P3" s="6">
        <f>P2*10.764</f>
        <v>411.30320399999994</v>
      </c>
      <c r="Q3" s="6">
        <f>Q2*10.764</f>
        <v>14.122368</v>
      </c>
      <c r="R3" s="6">
        <f>R2*10.764</f>
        <v>23.960663999999998</v>
      </c>
    </row>
    <row r="4" spans="1:18" x14ac:dyDescent="0.3">
      <c r="A4" s="98">
        <v>3</v>
      </c>
      <c r="B4" s="98">
        <v>503</v>
      </c>
      <c r="C4" s="98">
        <v>5</v>
      </c>
      <c r="D4" s="98" t="s">
        <v>18</v>
      </c>
      <c r="E4" s="98">
        <v>409</v>
      </c>
      <c r="F4" s="98">
        <v>15</v>
      </c>
      <c r="G4" s="98">
        <v>0</v>
      </c>
      <c r="H4" s="98">
        <f t="shared" si="0"/>
        <v>424</v>
      </c>
      <c r="I4" s="99">
        <f t="shared" si="1"/>
        <v>466.40000000000003</v>
      </c>
      <c r="J4" s="98">
        <f t="shared" si="2"/>
        <v>12500</v>
      </c>
      <c r="K4" s="79">
        <f t="shared" si="3"/>
        <v>5300000</v>
      </c>
      <c r="L4" s="79">
        <f t="shared" si="4"/>
        <v>6042000</v>
      </c>
      <c r="M4" s="79">
        <f t="shared" si="5"/>
        <v>15000</v>
      </c>
      <c r="N4" s="80">
        <f t="shared" si="6"/>
        <v>1212640</v>
      </c>
    </row>
    <row r="5" spans="1:18" x14ac:dyDescent="0.3">
      <c r="A5" s="98">
        <v>4</v>
      </c>
      <c r="B5" s="98">
        <v>504</v>
      </c>
      <c r="C5" s="98">
        <v>5</v>
      </c>
      <c r="D5" s="98" t="s">
        <v>18</v>
      </c>
      <c r="E5" s="98">
        <v>409</v>
      </c>
      <c r="F5" s="98">
        <v>15</v>
      </c>
      <c r="G5" s="98">
        <v>0</v>
      </c>
      <c r="H5" s="98">
        <f t="shared" si="0"/>
        <v>424</v>
      </c>
      <c r="I5" s="99">
        <f t="shared" si="1"/>
        <v>466.40000000000003</v>
      </c>
      <c r="J5" s="98">
        <f t="shared" si="2"/>
        <v>12500</v>
      </c>
      <c r="K5" s="79">
        <f t="shared" si="3"/>
        <v>5300000</v>
      </c>
      <c r="L5" s="79">
        <f t="shared" si="4"/>
        <v>6042000</v>
      </c>
      <c r="M5" s="79">
        <f t="shared" si="5"/>
        <v>15000</v>
      </c>
      <c r="N5" s="80">
        <f t="shared" si="6"/>
        <v>1212640</v>
      </c>
    </row>
    <row r="6" spans="1:18" x14ac:dyDescent="0.3">
      <c r="A6" s="98">
        <v>5</v>
      </c>
      <c r="B6" s="98">
        <v>505</v>
      </c>
      <c r="C6" s="98">
        <v>5</v>
      </c>
      <c r="D6" s="98" t="s">
        <v>9</v>
      </c>
      <c r="E6" s="98">
        <v>604</v>
      </c>
      <c r="F6" s="98">
        <v>33</v>
      </c>
      <c r="G6" s="98">
        <v>0</v>
      </c>
      <c r="H6" s="98">
        <f t="shared" si="0"/>
        <v>637</v>
      </c>
      <c r="I6" s="99">
        <f t="shared" si="1"/>
        <v>700.7</v>
      </c>
      <c r="J6" s="98">
        <f t="shared" si="2"/>
        <v>12500</v>
      </c>
      <c r="K6" s="79">
        <f t="shared" si="3"/>
        <v>7962500</v>
      </c>
      <c r="L6" s="79">
        <f t="shared" si="4"/>
        <v>9077250</v>
      </c>
      <c r="M6" s="79">
        <f t="shared" si="5"/>
        <v>22500</v>
      </c>
      <c r="N6" s="80">
        <f t="shared" si="6"/>
        <v>1821820.0000000002</v>
      </c>
    </row>
    <row r="7" spans="1:18" x14ac:dyDescent="0.3">
      <c r="A7" s="98">
        <v>6</v>
      </c>
      <c r="B7" s="98">
        <v>506</v>
      </c>
      <c r="C7" s="98">
        <v>5</v>
      </c>
      <c r="D7" s="98" t="s">
        <v>9</v>
      </c>
      <c r="E7" s="98">
        <v>559</v>
      </c>
      <c r="F7" s="98">
        <v>33</v>
      </c>
      <c r="G7" s="98">
        <v>26</v>
      </c>
      <c r="H7" s="98">
        <f t="shared" si="0"/>
        <v>618</v>
      </c>
      <c r="I7" s="99">
        <f t="shared" si="1"/>
        <v>679.80000000000007</v>
      </c>
      <c r="J7" s="98">
        <f t="shared" si="2"/>
        <v>12500</v>
      </c>
      <c r="K7" s="79">
        <f t="shared" si="3"/>
        <v>7725000</v>
      </c>
      <c r="L7" s="79">
        <f t="shared" si="4"/>
        <v>8806500</v>
      </c>
      <c r="M7" s="79">
        <f t="shared" si="5"/>
        <v>22000</v>
      </c>
      <c r="N7" s="80">
        <f t="shared" si="6"/>
        <v>1767480.0000000002</v>
      </c>
    </row>
    <row r="8" spans="1:18" x14ac:dyDescent="0.3">
      <c r="A8" s="98">
        <v>7</v>
      </c>
      <c r="B8" s="98">
        <v>507</v>
      </c>
      <c r="C8" s="98">
        <v>5</v>
      </c>
      <c r="D8" s="98" t="s">
        <v>18</v>
      </c>
      <c r="E8" s="98">
        <v>411</v>
      </c>
      <c r="F8" s="98">
        <v>14</v>
      </c>
      <c r="G8" s="98">
        <v>24</v>
      </c>
      <c r="H8" s="98">
        <f t="shared" si="0"/>
        <v>449</v>
      </c>
      <c r="I8" s="99">
        <f t="shared" si="1"/>
        <v>493.90000000000003</v>
      </c>
      <c r="J8" s="98">
        <f t="shared" si="2"/>
        <v>12500</v>
      </c>
      <c r="K8" s="79">
        <f t="shared" si="3"/>
        <v>5612500</v>
      </c>
      <c r="L8" s="79">
        <f t="shared" si="4"/>
        <v>6398250</v>
      </c>
      <c r="M8" s="79">
        <f t="shared" si="5"/>
        <v>16000</v>
      </c>
      <c r="N8" s="80">
        <f t="shared" si="6"/>
        <v>1284140</v>
      </c>
    </row>
    <row r="9" spans="1:18" x14ac:dyDescent="0.3">
      <c r="A9" s="98">
        <v>8</v>
      </c>
      <c r="B9" s="98">
        <v>508</v>
      </c>
      <c r="C9" s="98">
        <v>5</v>
      </c>
      <c r="D9" s="98" t="s">
        <v>18</v>
      </c>
      <c r="E9" s="98">
        <v>411</v>
      </c>
      <c r="F9" s="98">
        <v>14</v>
      </c>
      <c r="G9" s="98">
        <v>24</v>
      </c>
      <c r="H9" s="98">
        <f t="shared" si="0"/>
        <v>449</v>
      </c>
      <c r="I9" s="99">
        <f t="shared" si="1"/>
        <v>493.90000000000003</v>
      </c>
      <c r="J9" s="98">
        <f t="shared" si="2"/>
        <v>12500</v>
      </c>
      <c r="K9" s="79">
        <f t="shared" si="3"/>
        <v>5612500</v>
      </c>
      <c r="L9" s="79">
        <f t="shared" si="4"/>
        <v>6398250</v>
      </c>
      <c r="M9" s="79">
        <f t="shared" si="5"/>
        <v>16000</v>
      </c>
      <c r="N9" s="80">
        <f t="shared" si="6"/>
        <v>1284140</v>
      </c>
    </row>
    <row r="10" spans="1:18" x14ac:dyDescent="0.3">
      <c r="A10" s="98">
        <v>9</v>
      </c>
      <c r="B10" s="98">
        <v>601</v>
      </c>
      <c r="C10" s="98">
        <v>6</v>
      </c>
      <c r="D10" s="98" t="s">
        <v>9</v>
      </c>
      <c r="E10" s="98">
        <v>611</v>
      </c>
      <c r="F10" s="98">
        <v>33</v>
      </c>
      <c r="G10" s="98">
        <v>30</v>
      </c>
      <c r="H10" s="98">
        <f t="shared" si="0"/>
        <v>674</v>
      </c>
      <c r="I10" s="99">
        <f t="shared" si="1"/>
        <v>741.40000000000009</v>
      </c>
      <c r="J10" s="98">
        <f>J9+30</f>
        <v>12530</v>
      </c>
      <c r="K10" s="79">
        <f t="shared" si="3"/>
        <v>8445220</v>
      </c>
      <c r="L10" s="79">
        <f t="shared" si="4"/>
        <v>9627551</v>
      </c>
      <c r="M10" s="79">
        <f t="shared" si="5"/>
        <v>24000</v>
      </c>
      <c r="N10" s="80">
        <f t="shared" si="6"/>
        <v>1927640.0000000002</v>
      </c>
    </row>
    <row r="11" spans="1:18" x14ac:dyDescent="0.3">
      <c r="A11" s="98">
        <v>10</v>
      </c>
      <c r="B11" s="98">
        <v>602</v>
      </c>
      <c r="C11" s="98">
        <v>6</v>
      </c>
      <c r="D11" s="98" t="s">
        <v>9</v>
      </c>
      <c r="E11" s="98">
        <v>604</v>
      </c>
      <c r="F11" s="98">
        <v>33</v>
      </c>
      <c r="G11" s="98">
        <v>0</v>
      </c>
      <c r="H11" s="98">
        <f t="shared" si="0"/>
        <v>637</v>
      </c>
      <c r="I11" s="99">
        <f t="shared" si="1"/>
        <v>700.7</v>
      </c>
      <c r="J11" s="98">
        <f t="shared" ref="J11:J17" si="7">J10</f>
        <v>12530</v>
      </c>
      <c r="K11" s="79">
        <f t="shared" si="3"/>
        <v>7981610</v>
      </c>
      <c r="L11" s="79">
        <f t="shared" si="4"/>
        <v>9099035</v>
      </c>
      <c r="M11" s="79">
        <f t="shared" si="5"/>
        <v>22500</v>
      </c>
      <c r="N11" s="80">
        <f t="shared" si="6"/>
        <v>1821820.0000000002</v>
      </c>
    </row>
    <row r="12" spans="1:18" x14ac:dyDescent="0.3">
      <c r="A12" s="98">
        <v>11</v>
      </c>
      <c r="B12" s="98">
        <v>603</v>
      </c>
      <c r="C12" s="98">
        <v>6</v>
      </c>
      <c r="D12" s="98" t="s">
        <v>18</v>
      </c>
      <c r="E12" s="98">
        <v>409</v>
      </c>
      <c r="F12" s="98">
        <v>15</v>
      </c>
      <c r="G12" s="98">
        <v>0</v>
      </c>
      <c r="H12" s="98">
        <f t="shared" si="0"/>
        <v>424</v>
      </c>
      <c r="I12" s="99">
        <f t="shared" si="1"/>
        <v>466.40000000000003</v>
      </c>
      <c r="J12" s="98">
        <f t="shared" si="7"/>
        <v>12530</v>
      </c>
      <c r="K12" s="79">
        <f t="shared" si="3"/>
        <v>5312720</v>
      </c>
      <c r="L12" s="79">
        <f t="shared" si="4"/>
        <v>6056501</v>
      </c>
      <c r="M12" s="79">
        <f t="shared" si="5"/>
        <v>15000</v>
      </c>
      <c r="N12" s="80">
        <f t="shared" si="6"/>
        <v>1212640</v>
      </c>
    </row>
    <row r="13" spans="1:18" x14ac:dyDescent="0.3">
      <c r="A13" s="98">
        <v>12</v>
      </c>
      <c r="B13" s="98">
        <v>604</v>
      </c>
      <c r="C13" s="98">
        <v>6</v>
      </c>
      <c r="D13" s="98" t="s">
        <v>18</v>
      </c>
      <c r="E13" s="98">
        <v>409</v>
      </c>
      <c r="F13" s="98">
        <v>15</v>
      </c>
      <c r="G13" s="98">
        <v>0</v>
      </c>
      <c r="H13" s="98">
        <f t="shared" si="0"/>
        <v>424</v>
      </c>
      <c r="I13" s="99">
        <f t="shared" si="1"/>
        <v>466.40000000000003</v>
      </c>
      <c r="J13" s="98">
        <f t="shared" si="7"/>
        <v>12530</v>
      </c>
      <c r="K13" s="79">
        <f t="shared" si="3"/>
        <v>5312720</v>
      </c>
      <c r="L13" s="79">
        <f t="shared" si="4"/>
        <v>6056501</v>
      </c>
      <c r="M13" s="79">
        <f t="shared" si="5"/>
        <v>15000</v>
      </c>
      <c r="N13" s="80">
        <f t="shared" si="6"/>
        <v>1212640</v>
      </c>
    </row>
    <row r="14" spans="1:18" x14ac:dyDescent="0.3">
      <c r="A14" s="98">
        <v>13</v>
      </c>
      <c r="B14" s="98">
        <v>605</v>
      </c>
      <c r="C14" s="98">
        <v>6</v>
      </c>
      <c r="D14" s="98" t="s">
        <v>9</v>
      </c>
      <c r="E14" s="98">
        <v>604</v>
      </c>
      <c r="F14" s="98">
        <v>33</v>
      </c>
      <c r="G14" s="98">
        <v>0</v>
      </c>
      <c r="H14" s="98">
        <f t="shared" si="0"/>
        <v>637</v>
      </c>
      <c r="I14" s="99">
        <f t="shared" si="1"/>
        <v>700.7</v>
      </c>
      <c r="J14" s="98">
        <f t="shared" si="7"/>
        <v>12530</v>
      </c>
      <c r="K14" s="79">
        <f t="shared" si="3"/>
        <v>7981610</v>
      </c>
      <c r="L14" s="79">
        <f t="shared" si="4"/>
        <v>9099035</v>
      </c>
      <c r="M14" s="79">
        <f t="shared" si="5"/>
        <v>22500</v>
      </c>
      <c r="N14" s="80">
        <f t="shared" si="6"/>
        <v>1821820.0000000002</v>
      </c>
    </row>
    <row r="15" spans="1:18" x14ac:dyDescent="0.3">
      <c r="A15" s="98">
        <v>14</v>
      </c>
      <c r="B15" s="98">
        <v>606</v>
      </c>
      <c r="C15" s="98">
        <v>6</v>
      </c>
      <c r="D15" s="98" t="s">
        <v>9</v>
      </c>
      <c r="E15" s="98">
        <v>559</v>
      </c>
      <c r="F15" s="98">
        <v>33</v>
      </c>
      <c r="G15" s="98">
        <v>26</v>
      </c>
      <c r="H15" s="98">
        <f t="shared" si="0"/>
        <v>618</v>
      </c>
      <c r="I15" s="99">
        <f t="shared" si="1"/>
        <v>679.80000000000007</v>
      </c>
      <c r="J15" s="98">
        <f t="shared" si="7"/>
        <v>12530</v>
      </c>
      <c r="K15" s="79">
        <f t="shared" si="3"/>
        <v>7743540</v>
      </c>
      <c r="L15" s="79">
        <f t="shared" si="4"/>
        <v>8827636</v>
      </c>
      <c r="M15" s="79">
        <f t="shared" si="5"/>
        <v>22000</v>
      </c>
      <c r="N15" s="80">
        <f t="shared" si="6"/>
        <v>1767480.0000000002</v>
      </c>
    </row>
    <row r="16" spans="1:18" x14ac:dyDescent="0.3">
      <c r="A16" s="98">
        <v>15</v>
      </c>
      <c r="B16" s="98">
        <v>607</v>
      </c>
      <c r="C16" s="98">
        <v>6</v>
      </c>
      <c r="D16" s="98" t="s">
        <v>18</v>
      </c>
      <c r="E16" s="98">
        <v>411</v>
      </c>
      <c r="F16" s="98">
        <v>14</v>
      </c>
      <c r="G16" s="98">
        <v>24</v>
      </c>
      <c r="H16" s="98">
        <f t="shared" si="0"/>
        <v>449</v>
      </c>
      <c r="I16" s="99">
        <f t="shared" si="1"/>
        <v>493.90000000000003</v>
      </c>
      <c r="J16" s="98">
        <f t="shared" si="7"/>
        <v>12530</v>
      </c>
      <c r="K16" s="79">
        <f t="shared" si="3"/>
        <v>5625970</v>
      </c>
      <c r="L16" s="79">
        <f t="shared" si="4"/>
        <v>6413606</v>
      </c>
      <c r="M16" s="79">
        <f t="shared" si="5"/>
        <v>16000</v>
      </c>
      <c r="N16" s="80">
        <f t="shared" si="6"/>
        <v>1284140</v>
      </c>
    </row>
    <row r="17" spans="1:14" x14ac:dyDescent="0.3">
      <c r="A17" s="98">
        <v>16</v>
      </c>
      <c r="B17" s="98">
        <v>608</v>
      </c>
      <c r="C17" s="98">
        <v>6</v>
      </c>
      <c r="D17" s="98" t="s">
        <v>18</v>
      </c>
      <c r="E17" s="98">
        <v>411</v>
      </c>
      <c r="F17" s="98">
        <v>14</v>
      </c>
      <c r="G17" s="98">
        <v>24</v>
      </c>
      <c r="H17" s="98">
        <f t="shared" si="0"/>
        <v>449</v>
      </c>
      <c r="I17" s="99">
        <f t="shared" si="1"/>
        <v>493.90000000000003</v>
      </c>
      <c r="J17" s="98">
        <f t="shared" si="7"/>
        <v>12530</v>
      </c>
      <c r="K17" s="79">
        <f t="shared" si="3"/>
        <v>5625970</v>
      </c>
      <c r="L17" s="79">
        <f t="shared" si="4"/>
        <v>6413606</v>
      </c>
      <c r="M17" s="79">
        <f t="shared" si="5"/>
        <v>16000</v>
      </c>
      <c r="N17" s="80">
        <f t="shared" si="6"/>
        <v>1284140</v>
      </c>
    </row>
    <row r="18" spans="1:14" x14ac:dyDescent="0.3">
      <c r="A18" s="98">
        <v>17</v>
      </c>
      <c r="B18" s="98">
        <v>701</v>
      </c>
      <c r="C18" s="98">
        <v>7</v>
      </c>
      <c r="D18" s="98" t="s">
        <v>9</v>
      </c>
      <c r="E18" s="98">
        <v>611</v>
      </c>
      <c r="F18" s="98">
        <v>33</v>
      </c>
      <c r="G18" s="98">
        <v>30</v>
      </c>
      <c r="H18" s="98">
        <f t="shared" si="0"/>
        <v>674</v>
      </c>
      <c r="I18" s="99">
        <f t="shared" si="1"/>
        <v>741.40000000000009</v>
      </c>
      <c r="J18" s="98">
        <f t="shared" ref="J18" si="8">J17+30</f>
        <v>12560</v>
      </c>
      <c r="K18" s="79">
        <f t="shared" si="3"/>
        <v>8465440</v>
      </c>
      <c r="L18" s="79">
        <f t="shared" si="4"/>
        <v>9650602</v>
      </c>
      <c r="M18" s="79">
        <f t="shared" si="5"/>
        <v>24000</v>
      </c>
      <c r="N18" s="80">
        <f t="shared" si="6"/>
        <v>1927640.0000000002</v>
      </c>
    </row>
    <row r="19" spans="1:14" x14ac:dyDescent="0.3">
      <c r="A19" s="98">
        <v>18</v>
      </c>
      <c r="B19" s="98">
        <v>702</v>
      </c>
      <c r="C19" s="98">
        <v>7</v>
      </c>
      <c r="D19" s="98" t="s">
        <v>9</v>
      </c>
      <c r="E19" s="98">
        <v>604</v>
      </c>
      <c r="F19" s="98">
        <v>33</v>
      </c>
      <c r="G19" s="98">
        <v>0</v>
      </c>
      <c r="H19" s="98">
        <f t="shared" si="0"/>
        <v>637</v>
      </c>
      <c r="I19" s="99">
        <f t="shared" si="1"/>
        <v>700.7</v>
      </c>
      <c r="J19" s="98">
        <f t="shared" ref="J19:J25" si="9">J18</f>
        <v>12560</v>
      </c>
      <c r="K19" s="79">
        <f t="shared" si="3"/>
        <v>8000720</v>
      </c>
      <c r="L19" s="79">
        <f t="shared" si="4"/>
        <v>9120821</v>
      </c>
      <c r="M19" s="79">
        <f t="shared" si="5"/>
        <v>23000</v>
      </c>
      <c r="N19" s="80">
        <f t="shared" si="6"/>
        <v>1821820.0000000002</v>
      </c>
    </row>
    <row r="20" spans="1:14" x14ac:dyDescent="0.3">
      <c r="A20" s="98">
        <v>19</v>
      </c>
      <c r="B20" s="98">
        <v>703</v>
      </c>
      <c r="C20" s="98">
        <v>7</v>
      </c>
      <c r="D20" s="98" t="s">
        <v>18</v>
      </c>
      <c r="E20" s="98">
        <v>409</v>
      </c>
      <c r="F20" s="98">
        <v>15</v>
      </c>
      <c r="G20" s="98">
        <v>0</v>
      </c>
      <c r="H20" s="98">
        <f t="shared" si="0"/>
        <v>424</v>
      </c>
      <c r="I20" s="99">
        <f t="shared" si="1"/>
        <v>466.40000000000003</v>
      </c>
      <c r="J20" s="98">
        <f t="shared" si="9"/>
        <v>12560</v>
      </c>
      <c r="K20" s="79">
        <f t="shared" si="3"/>
        <v>5325440</v>
      </c>
      <c r="L20" s="79">
        <f t="shared" si="4"/>
        <v>6071002</v>
      </c>
      <c r="M20" s="79">
        <f t="shared" si="5"/>
        <v>15000</v>
      </c>
      <c r="N20" s="80">
        <f t="shared" si="6"/>
        <v>1212640</v>
      </c>
    </row>
    <row r="21" spans="1:14" x14ac:dyDescent="0.3">
      <c r="A21" s="98">
        <v>20</v>
      </c>
      <c r="B21" s="98">
        <v>704</v>
      </c>
      <c r="C21" s="98">
        <v>7</v>
      </c>
      <c r="D21" s="98" t="s">
        <v>18</v>
      </c>
      <c r="E21" s="98">
        <v>409</v>
      </c>
      <c r="F21" s="98">
        <v>15</v>
      </c>
      <c r="G21" s="98">
        <v>0</v>
      </c>
      <c r="H21" s="98">
        <f t="shared" si="0"/>
        <v>424</v>
      </c>
      <c r="I21" s="99">
        <f t="shared" si="1"/>
        <v>466.40000000000003</v>
      </c>
      <c r="J21" s="98">
        <f t="shared" si="9"/>
        <v>12560</v>
      </c>
      <c r="K21" s="79">
        <f t="shared" si="3"/>
        <v>5325440</v>
      </c>
      <c r="L21" s="79">
        <f t="shared" si="4"/>
        <v>6071002</v>
      </c>
      <c r="M21" s="79">
        <f t="shared" si="5"/>
        <v>15000</v>
      </c>
      <c r="N21" s="80">
        <f t="shared" si="6"/>
        <v>1212640</v>
      </c>
    </row>
    <row r="22" spans="1:14" x14ac:dyDescent="0.3">
      <c r="A22" s="98">
        <v>21</v>
      </c>
      <c r="B22" s="98">
        <v>705</v>
      </c>
      <c r="C22" s="98">
        <v>7</v>
      </c>
      <c r="D22" s="98" t="s">
        <v>9</v>
      </c>
      <c r="E22" s="98">
        <v>604</v>
      </c>
      <c r="F22" s="98">
        <v>33</v>
      </c>
      <c r="G22" s="98">
        <v>0</v>
      </c>
      <c r="H22" s="98">
        <f t="shared" si="0"/>
        <v>637</v>
      </c>
      <c r="I22" s="99">
        <f t="shared" si="1"/>
        <v>700.7</v>
      </c>
      <c r="J22" s="98">
        <f t="shared" si="9"/>
        <v>12560</v>
      </c>
      <c r="K22" s="79">
        <f t="shared" si="3"/>
        <v>8000720</v>
      </c>
      <c r="L22" s="79">
        <f t="shared" si="4"/>
        <v>9120821</v>
      </c>
      <c r="M22" s="79">
        <f t="shared" si="5"/>
        <v>23000</v>
      </c>
      <c r="N22" s="80">
        <f t="shared" si="6"/>
        <v>1821820.0000000002</v>
      </c>
    </row>
    <row r="23" spans="1:14" x14ac:dyDescent="0.3">
      <c r="A23" s="98">
        <v>22</v>
      </c>
      <c r="B23" s="98">
        <v>706</v>
      </c>
      <c r="C23" s="98">
        <v>7</v>
      </c>
      <c r="D23" s="98" t="s">
        <v>9</v>
      </c>
      <c r="E23" s="98">
        <v>559</v>
      </c>
      <c r="F23" s="98">
        <v>33</v>
      </c>
      <c r="G23" s="98">
        <v>26</v>
      </c>
      <c r="H23" s="98">
        <f t="shared" si="0"/>
        <v>618</v>
      </c>
      <c r="I23" s="99">
        <f t="shared" si="1"/>
        <v>679.80000000000007</v>
      </c>
      <c r="J23" s="98">
        <f t="shared" si="9"/>
        <v>12560</v>
      </c>
      <c r="K23" s="79">
        <f t="shared" si="3"/>
        <v>7762080</v>
      </c>
      <c r="L23" s="79">
        <f t="shared" si="4"/>
        <v>8848771</v>
      </c>
      <c r="M23" s="79">
        <f t="shared" si="5"/>
        <v>22000</v>
      </c>
      <c r="N23" s="80">
        <f t="shared" si="6"/>
        <v>1767480.0000000002</v>
      </c>
    </row>
    <row r="24" spans="1:14" x14ac:dyDescent="0.3">
      <c r="A24" s="98">
        <v>23</v>
      </c>
      <c r="B24" s="98">
        <v>707</v>
      </c>
      <c r="C24" s="98">
        <v>7</v>
      </c>
      <c r="D24" s="98" t="s">
        <v>18</v>
      </c>
      <c r="E24" s="98">
        <v>411</v>
      </c>
      <c r="F24" s="98">
        <v>14</v>
      </c>
      <c r="G24" s="98">
        <v>24</v>
      </c>
      <c r="H24" s="98">
        <f t="shared" si="0"/>
        <v>449</v>
      </c>
      <c r="I24" s="99">
        <f t="shared" si="1"/>
        <v>493.90000000000003</v>
      </c>
      <c r="J24" s="98">
        <f t="shared" si="9"/>
        <v>12560</v>
      </c>
      <c r="K24" s="79">
        <f t="shared" si="3"/>
        <v>5639440</v>
      </c>
      <c r="L24" s="79">
        <f t="shared" si="4"/>
        <v>6428962</v>
      </c>
      <c r="M24" s="79">
        <f t="shared" si="5"/>
        <v>16000</v>
      </c>
      <c r="N24" s="80">
        <f t="shared" si="6"/>
        <v>1284140</v>
      </c>
    </row>
    <row r="25" spans="1:14" x14ac:dyDescent="0.3">
      <c r="A25" s="98">
        <v>24</v>
      </c>
      <c r="B25" s="98">
        <v>708</v>
      </c>
      <c r="C25" s="98">
        <v>7</v>
      </c>
      <c r="D25" s="98" t="s">
        <v>18</v>
      </c>
      <c r="E25" s="98">
        <v>411</v>
      </c>
      <c r="F25" s="98">
        <v>14</v>
      </c>
      <c r="G25" s="98">
        <v>24</v>
      </c>
      <c r="H25" s="98">
        <f t="shared" si="0"/>
        <v>449</v>
      </c>
      <c r="I25" s="99">
        <f t="shared" si="1"/>
        <v>493.90000000000003</v>
      </c>
      <c r="J25" s="98">
        <f t="shared" si="9"/>
        <v>12560</v>
      </c>
      <c r="K25" s="79">
        <f t="shared" si="3"/>
        <v>5639440</v>
      </c>
      <c r="L25" s="79">
        <f t="shared" si="4"/>
        <v>6428962</v>
      </c>
      <c r="M25" s="79">
        <f t="shared" si="5"/>
        <v>16000</v>
      </c>
      <c r="N25" s="80">
        <f t="shared" si="6"/>
        <v>1284140</v>
      </c>
    </row>
    <row r="26" spans="1:14" x14ac:dyDescent="0.3">
      <c r="A26" s="98">
        <v>25</v>
      </c>
      <c r="B26" s="98">
        <v>801</v>
      </c>
      <c r="C26" s="98">
        <v>8</v>
      </c>
      <c r="D26" s="98" t="s">
        <v>9</v>
      </c>
      <c r="E26" s="98">
        <v>611</v>
      </c>
      <c r="F26" s="98">
        <v>33</v>
      </c>
      <c r="G26" s="98">
        <v>30</v>
      </c>
      <c r="H26" s="98">
        <f t="shared" si="0"/>
        <v>674</v>
      </c>
      <c r="I26" s="99">
        <f t="shared" si="1"/>
        <v>741.40000000000009</v>
      </c>
      <c r="J26" s="98">
        <f t="shared" ref="J26" si="10">J25+30</f>
        <v>12590</v>
      </c>
      <c r="K26" s="79">
        <f t="shared" si="3"/>
        <v>8485660</v>
      </c>
      <c r="L26" s="79">
        <f t="shared" si="4"/>
        <v>9673652</v>
      </c>
      <c r="M26" s="79">
        <f t="shared" si="5"/>
        <v>24000</v>
      </c>
      <c r="N26" s="80">
        <f t="shared" si="6"/>
        <v>1927640.0000000002</v>
      </c>
    </row>
    <row r="27" spans="1:14" x14ac:dyDescent="0.3">
      <c r="A27" s="98">
        <v>26</v>
      </c>
      <c r="B27" s="98">
        <v>802</v>
      </c>
      <c r="C27" s="98">
        <v>8</v>
      </c>
      <c r="D27" s="98" t="s">
        <v>9</v>
      </c>
      <c r="E27" s="98">
        <v>604</v>
      </c>
      <c r="F27" s="98">
        <v>33</v>
      </c>
      <c r="G27" s="98">
        <v>0</v>
      </c>
      <c r="H27" s="98">
        <f t="shared" si="0"/>
        <v>637</v>
      </c>
      <c r="I27" s="99">
        <f t="shared" si="1"/>
        <v>700.7</v>
      </c>
      <c r="J27" s="98">
        <f t="shared" ref="J27:J33" si="11">J26</f>
        <v>12590</v>
      </c>
      <c r="K27" s="79">
        <f t="shared" si="3"/>
        <v>8019830</v>
      </c>
      <c r="L27" s="79">
        <f t="shared" si="4"/>
        <v>9142606</v>
      </c>
      <c r="M27" s="79">
        <f t="shared" si="5"/>
        <v>23000</v>
      </c>
      <c r="N27" s="80">
        <f t="shared" si="6"/>
        <v>1821820.0000000002</v>
      </c>
    </row>
    <row r="28" spans="1:14" x14ac:dyDescent="0.3">
      <c r="A28" s="98">
        <v>27</v>
      </c>
      <c r="B28" s="98">
        <v>803</v>
      </c>
      <c r="C28" s="98">
        <v>8</v>
      </c>
      <c r="D28" s="98" t="s">
        <v>18</v>
      </c>
      <c r="E28" s="98">
        <v>409</v>
      </c>
      <c r="F28" s="98">
        <v>15</v>
      </c>
      <c r="G28" s="98">
        <v>0</v>
      </c>
      <c r="H28" s="98">
        <f t="shared" si="0"/>
        <v>424</v>
      </c>
      <c r="I28" s="99">
        <f t="shared" si="1"/>
        <v>466.40000000000003</v>
      </c>
      <c r="J28" s="98">
        <f t="shared" si="11"/>
        <v>12590</v>
      </c>
      <c r="K28" s="79">
        <f t="shared" si="3"/>
        <v>5338160</v>
      </c>
      <c r="L28" s="79">
        <f t="shared" si="4"/>
        <v>6085502</v>
      </c>
      <c r="M28" s="79">
        <f t="shared" si="5"/>
        <v>15000</v>
      </c>
      <c r="N28" s="80">
        <f t="shared" si="6"/>
        <v>1212640</v>
      </c>
    </row>
    <row r="29" spans="1:14" x14ac:dyDescent="0.3">
      <c r="A29" s="98">
        <v>28</v>
      </c>
      <c r="B29" s="98">
        <v>804</v>
      </c>
      <c r="C29" s="98">
        <v>8</v>
      </c>
      <c r="D29" s="98" t="s">
        <v>18</v>
      </c>
      <c r="E29" s="98">
        <v>409</v>
      </c>
      <c r="F29" s="98">
        <v>15</v>
      </c>
      <c r="G29" s="98">
        <v>0</v>
      </c>
      <c r="H29" s="98">
        <f t="shared" si="0"/>
        <v>424</v>
      </c>
      <c r="I29" s="99">
        <f t="shared" si="1"/>
        <v>466.40000000000003</v>
      </c>
      <c r="J29" s="98">
        <f t="shared" si="11"/>
        <v>12590</v>
      </c>
      <c r="K29" s="79">
        <f t="shared" si="3"/>
        <v>5338160</v>
      </c>
      <c r="L29" s="79">
        <f t="shared" si="4"/>
        <v>6085502</v>
      </c>
      <c r="M29" s="79">
        <f t="shared" si="5"/>
        <v>15000</v>
      </c>
      <c r="N29" s="80">
        <f t="shared" si="6"/>
        <v>1212640</v>
      </c>
    </row>
    <row r="30" spans="1:14" x14ac:dyDescent="0.3">
      <c r="A30" s="98">
        <v>29</v>
      </c>
      <c r="B30" s="98">
        <v>805</v>
      </c>
      <c r="C30" s="98">
        <v>8</v>
      </c>
      <c r="D30" s="98" t="s">
        <v>9</v>
      </c>
      <c r="E30" s="98">
        <v>604</v>
      </c>
      <c r="F30" s="98">
        <v>33</v>
      </c>
      <c r="G30" s="98">
        <v>0</v>
      </c>
      <c r="H30" s="98">
        <f t="shared" si="0"/>
        <v>637</v>
      </c>
      <c r="I30" s="99">
        <f t="shared" si="1"/>
        <v>700.7</v>
      </c>
      <c r="J30" s="98">
        <f t="shared" si="11"/>
        <v>12590</v>
      </c>
      <c r="K30" s="79">
        <f t="shared" si="3"/>
        <v>8019830</v>
      </c>
      <c r="L30" s="79">
        <f t="shared" si="4"/>
        <v>9142606</v>
      </c>
      <c r="M30" s="79">
        <f t="shared" si="5"/>
        <v>23000</v>
      </c>
      <c r="N30" s="80">
        <f t="shared" si="6"/>
        <v>1821820.0000000002</v>
      </c>
    </row>
    <row r="31" spans="1:14" x14ac:dyDescent="0.3">
      <c r="A31" s="98">
        <v>30</v>
      </c>
      <c r="B31" s="98">
        <v>806</v>
      </c>
      <c r="C31" s="98">
        <v>8</v>
      </c>
      <c r="D31" s="98" t="s">
        <v>9</v>
      </c>
      <c r="E31" s="98">
        <v>559</v>
      </c>
      <c r="F31" s="98">
        <v>33</v>
      </c>
      <c r="G31" s="98">
        <v>26</v>
      </c>
      <c r="H31" s="98">
        <f t="shared" si="0"/>
        <v>618</v>
      </c>
      <c r="I31" s="99">
        <f t="shared" si="1"/>
        <v>679.80000000000007</v>
      </c>
      <c r="J31" s="98">
        <f t="shared" si="11"/>
        <v>12590</v>
      </c>
      <c r="K31" s="79">
        <f t="shared" si="3"/>
        <v>7780620</v>
      </c>
      <c r="L31" s="79">
        <f t="shared" si="4"/>
        <v>8869907</v>
      </c>
      <c r="M31" s="79">
        <f t="shared" si="5"/>
        <v>22000</v>
      </c>
      <c r="N31" s="80">
        <f t="shared" si="6"/>
        <v>1767480.0000000002</v>
      </c>
    </row>
    <row r="32" spans="1:14" x14ac:dyDescent="0.3">
      <c r="A32" s="98">
        <v>31</v>
      </c>
      <c r="B32" s="98">
        <v>807</v>
      </c>
      <c r="C32" s="98">
        <v>8</v>
      </c>
      <c r="D32" s="98" t="s">
        <v>18</v>
      </c>
      <c r="E32" s="98">
        <v>411</v>
      </c>
      <c r="F32" s="98">
        <v>14</v>
      </c>
      <c r="G32" s="98">
        <v>24</v>
      </c>
      <c r="H32" s="98">
        <f t="shared" si="0"/>
        <v>449</v>
      </c>
      <c r="I32" s="99">
        <f t="shared" si="1"/>
        <v>493.90000000000003</v>
      </c>
      <c r="J32" s="98">
        <f t="shared" si="11"/>
        <v>12590</v>
      </c>
      <c r="K32" s="79">
        <f t="shared" si="3"/>
        <v>5652910</v>
      </c>
      <c r="L32" s="79">
        <f t="shared" si="4"/>
        <v>6444317</v>
      </c>
      <c r="M32" s="79">
        <f t="shared" si="5"/>
        <v>16000</v>
      </c>
      <c r="N32" s="80">
        <f t="shared" si="6"/>
        <v>1284140</v>
      </c>
    </row>
    <row r="33" spans="1:14" x14ac:dyDescent="0.3">
      <c r="A33" s="98">
        <v>32</v>
      </c>
      <c r="B33" s="98">
        <v>808</v>
      </c>
      <c r="C33" s="98">
        <v>8</v>
      </c>
      <c r="D33" s="98" t="s">
        <v>18</v>
      </c>
      <c r="E33" s="98">
        <v>411</v>
      </c>
      <c r="F33" s="98">
        <v>14</v>
      </c>
      <c r="G33" s="98">
        <v>24</v>
      </c>
      <c r="H33" s="98">
        <f t="shared" si="0"/>
        <v>449</v>
      </c>
      <c r="I33" s="99">
        <f t="shared" si="1"/>
        <v>493.90000000000003</v>
      </c>
      <c r="J33" s="98">
        <f t="shared" si="11"/>
        <v>12590</v>
      </c>
      <c r="K33" s="79">
        <f t="shared" si="3"/>
        <v>5652910</v>
      </c>
      <c r="L33" s="79">
        <f t="shared" si="4"/>
        <v>6444317</v>
      </c>
      <c r="M33" s="79">
        <f t="shared" si="5"/>
        <v>16000</v>
      </c>
      <c r="N33" s="80">
        <f t="shared" si="6"/>
        <v>1284140</v>
      </c>
    </row>
    <row r="34" spans="1:14" x14ac:dyDescent="0.3">
      <c r="A34" s="98">
        <v>33</v>
      </c>
      <c r="B34" s="98">
        <v>901</v>
      </c>
      <c r="C34" s="98">
        <v>9</v>
      </c>
      <c r="D34" s="98" t="s">
        <v>9</v>
      </c>
      <c r="E34" s="98">
        <v>559</v>
      </c>
      <c r="F34" s="98">
        <v>29</v>
      </c>
      <c r="G34" s="98">
        <v>26</v>
      </c>
      <c r="H34" s="98">
        <f t="shared" si="0"/>
        <v>614</v>
      </c>
      <c r="I34" s="99">
        <f t="shared" si="1"/>
        <v>675.40000000000009</v>
      </c>
      <c r="J34" s="98">
        <f>J33+30</f>
        <v>12620</v>
      </c>
      <c r="K34" s="79">
        <f t="shared" si="3"/>
        <v>7748680</v>
      </c>
      <c r="L34" s="79">
        <f t="shared" si="4"/>
        <v>8833495</v>
      </c>
      <c r="M34" s="79">
        <f t="shared" si="5"/>
        <v>22000</v>
      </c>
      <c r="N34" s="80">
        <f t="shared" si="6"/>
        <v>1756040.0000000002</v>
      </c>
    </row>
    <row r="35" spans="1:14" x14ac:dyDescent="0.3">
      <c r="A35" s="98">
        <v>34</v>
      </c>
      <c r="B35" s="98">
        <v>903</v>
      </c>
      <c r="C35" s="98">
        <v>9</v>
      </c>
      <c r="D35" s="98" t="s">
        <v>18</v>
      </c>
      <c r="E35" s="98">
        <v>409</v>
      </c>
      <c r="F35" s="98">
        <v>15</v>
      </c>
      <c r="G35" s="98">
        <v>0</v>
      </c>
      <c r="H35" s="98">
        <f t="shared" si="0"/>
        <v>424</v>
      </c>
      <c r="I35" s="99">
        <f t="shared" si="1"/>
        <v>466.40000000000003</v>
      </c>
      <c r="J35" s="98">
        <f t="shared" ref="J35:J40" si="12">J34</f>
        <v>12620</v>
      </c>
      <c r="K35" s="79">
        <f t="shared" si="3"/>
        <v>5350880</v>
      </c>
      <c r="L35" s="79">
        <f t="shared" si="4"/>
        <v>6100003</v>
      </c>
      <c r="M35" s="79">
        <f t="shared" si="5"/>
        <v>15500</v>
      </c>
      <c r="N35" s="80">
        <f t="shared" si="6"/>
        <v>1212640</v>
      </c>
    </row>
    <row r="36" spans="1:14" x14ac:dyDescent="0.3">
      <c r="A36" s="98">
        <v>35</v>
      </c>
      <c r="B36" s="98">
        <v>904</v>
      </c>
      <c r="C36" s="98">
        <v>9</v>
      </c>
      <c r="D36" s="98" t="s">
        <v>18</v>
      </c>
      <c r="E36" s="98">
        <v>409</v>
      </c>
      <c r="F36" s="98">
        <v>15</v>
      </c>
      <c r="G36" s="98">
        <v>0</v>
      </c>
      <c r="H36" s="98">
        <f t="shared" si="0"/>
        <v>424</v>
      </c>
      <c r="I36" s="99">
        <f t="shared" si="1"/>
        <v>466.40000000000003</v>
      </c>
      <c r="J36" s="98">
        <f t="shared" si="12"/>
        <v>12620</v>
      </c>
      <c r="K36" s="79">
        <f t="shared" si="3"/>
        <v>5350880</v>
      </c>
      <c r="L36" s="79">
        <f t="shared" si="4"/>
        <v>6100003</v>
      </c>
      <c r="M36" s="79">
        <f t="shared" si="5"/>
        <v>15500</v>
      </c>
      <c r="N36" s="80">
        <f t="shared" si="6"/>
        <v>1212640</v>
      </c>
    </row>
    <row r="37" spans="1:14" x14ac:dyDescent="0.3">
      <c r="A37" s="98">
        <v>36</v>
      </c>
      <c r="B37" s="98">
        <v>905</v>
      </c>
      <c r="C37" s="98">
        <v>9</v>
      </c>
      <c r="D37" s="98" t="s">
        <v>9</v>
      </c>
      <c r="E37" s="98">
        <v>604</v>
      </c>
      <c r="F37" s="98">
        <v>33</v>
      </c>
      <c r="G37" s="98">
        <v>0</v>
      </c>
      <c r="H37" s="98">
        <f t="shared" si="0"/>
        <v>637</v>
      </c>
      <c r="I37" s="99">
        <f t="shared" si="1"/>
        <v>700.7</v>
      </c>
      <c r="J37" s="98">
        <f t="shared" si="12"/>
        <v>12620</v>
      </c>
      <c r="K37" s="79">
        <f t="shared" si="3"/>
        <v>8038940</v>
      </c>
      <c r="L37" s="79">
        <f t="shared" si="4"/>
        <v>9164392</v>
      </c>
      <c r="M37" s="79">
        <f t="shared" si="5"/>
        <v>23000</v>
      </c>
      <c r="N37" s="80">
        <f t="shared" si="6"/>
        <v>1821820.0000000002</v>
      </c>
    </row>
    <row r="38" spans="1:14" x14ac:dyDescent="0.3">
      <c r="A38" s="98">
        <v>37</v>
      </c>
      <c r="B38" s="98">
        <v>906</v>
      </c>
      <c r="C38" s="98">
        <v>9</v>
      </c>
      <c r="D38" s="98" t="s">
        <v>9</v>
      </c>
      <c r="E38" s="98">
        <v>611</v>
      </c>
      <c r="F38" s="98">
        <v>33</v>
      </c>
      <c r="G38" s="98">
        <v>30</v>
      </c>
      <c r="H38" s="98">
        <f t="shared" si="0"/>
        <v>674</v>
      </c>
      <c r="I38" s="99">
        <f t="shared" si="1"/>
        <v>741.40000000000009</v>
      </c>
      <c r="J38" s="98">
        <f t="shared" si="12"/>
        <v>12620</v>
      </c>
      <c r="K38" s="79">
        <f t="shared" si="3"/>
        <v>8505880</v>
      </c>
      <c r="L38" s="79">
        <f t="shared" si="4"/>
        <v>9696703</v>
      </c>
      <c r="M38" s="79">
        <f t="shared" si="5"/>
        <v>24000</v>
      </c>
      <c r="N38" s="80">
        <f t="shared" si="6"/>
        <v>1927640.0000000002</v>
      </c>
    </row>
    <row r="39" spans="1:14" x14ac:dyDescent="0.3">
      <c r="A39" s="98">
        <v>38</v>
      </c>
      <c r="B39" s="98">
        <v>907</v>
      </c>
      <c r="C39" s="98">
        <v>9</v>
      </c>
      <c r="D39" s="98" t="s">
        <v>18</v>
      </c>
      <c r="E39" s="98">
        <v>411</v>
      </c>
      <c r="F39" s="98">
        <v>14</v>
      </c>
      <c r="G39" s="98">
        <v>24</v>
      </c>
      <c r="H39" s="98">
        <f t="shared" si="0"/>
        <v>449</v>
      </c>
      <c r="I39" s="99">
        <f t="shared" si="1"/>
        <v>493.90000000000003</v>
      </c>
      <c r="J39" s="98">
        <f t="shared" si="12"/>
        <v>12620</v>
      </c>
      <c r="K39" s="79">
        <f t="shared" si="3"/>
        <v>5666380</v>
      </c>
      <c r="L39" s="79">
        <f t="shared" si="4"/>
        <v>6459673</v>
      </c>
      <c r="M39" s="79">
        <f t="shared" si="5"/>
        <v>16000</v>
      </c>
      <c r="N39" s="80">
        <f t="shared" si="6"/>
        <v>1284140</v>
      </c>
    </row>
    <row r="40" spans="1:14" x14ac:dyDescent="0.3">
      <c r="A40" s="98">
        <v>39</v>
      </c>
      <c r="B40" s="98">
        <v>908</v>
      </c>
      <c r="C40" s="98">
        <v>9</v>
      </c>
      <c r="D40" s="98" t="s">
        <v>18</v>
      </c>
      <c r="E40" s="98">
        <v>411</v>
      </c>
      <c r="F40" s="98">
        <v>14</v>
      </c>
      <c r="G40" s="98">
        <v>24</v>
      </c>
      <c r="H40" s="98">
        <f t="shared" si="0"/>
        <v>449</v>
      </c>
      <c r="I40" s="99">
        <f t="shared" si="1"/>
        <v>493.90000000000003</v>
      </c>
      <c r="J40" s="98">
        <f t="shared" si="12"/>
        <v>12620</v>
      </c>
      <c r="K40" s="79">
        <f t="shared" si="3"/>
        <v>5666380</v>
      </c>
      <c r="L40" s="79">
        <f t="shared" si="4"/>
        <v>6459673</v>
      </c>
      <c r="M40" s="79">
        <f t="shared" si="5"/>
        <v>16000</v>
      </c>
      <c r="N40" s="80">
        <f t="shared" si="6"/>
        <v>1284140</v>
      </c>
    </row>
    <row r="41" spans="1:14" x14ac:dyDescent="0.3">
      <c r="A41" s="98">
        <v>40</v>
      </c>
      <c r="B41" s="98">
        <v>1001</v>
      </c>
      <c r="C41" s="98">
        <v>10</v>
      </c>
      <c r="D41" s="98" t="s">
        <v>9</v>
      </c>
      <c r="E41" s="98">
        <v>611</v>
      </c>
      <c r="F41" s="98">
        <v>33</v>
      </c>
      <c r="G41" s="98">
        <v>30</v>
      </c>
      <c r="H41" s="98">
        <f t="shared" si="0"/>
        <v>674</v>
      </c>
      <c r="I41" s="99">
        <f t="shared" si="1"/>
        <v>741.40000000000009</v>
      </c>
      <c r="J41" s="98">
        <f>J40+30</f>
        <v>12650</v>
      </c>
      <c r="K41" s="79">
        <f t="shared" si="3"/>
        <v>8526100</v>
      </c>
      <c r="L41" s="79">
        <f t="shared" si="4"/>
        <v>9719754</v>
      </c>
      <c r="M41" s="79">
        <f t="shared" si="5"/>
        <v>24500</v>
      </c>
      <c r="N41" s="80">
        <f t="shared" si="6"/>
        <v>1927640.0000000002</v>
      </c>
    </row>
    <row r="42" spans="1:14" x14ac:dyDescent="0.3">
      <c r="A42" s="98">
        <v>41</v>
      </c>
      <c r="B42" s="98">
        <v>1002</v>
      </c>
      <c r="C42" s="98">
        <v>10</v>
      </c>
      <c r="D42" s="98" t="s">
        <v>9</v>
      </c>
      <c r="E42" s="98">
        <v>604</v>
      </c>
      <c r="F42" s="98">
        <v>33</v>
      </c>
      <c r="G42" s="98">
        <v>0</v>
      </c>
      <c r="H42" s="98">
        <f t="shared" si="0"/>
        <v>637</v>
      </c>
      <c r="I42" s="99">
        <f t="shared" si="1"/>
        <v>700.7</v>
      </c>
      <c r="J42" s="98">
        <f t="shared" ref="J42:J48" si="13">J41</f>
        <v>12650</v>
      </c>
      <c r="K42" s="79">
        <f t="shared" si="3"/>
        <v>8058050</v>
      </c>
      <c r="L42" s="79">
        <f t="shared" si="4"/>
        <v>9186177</v>
      </c>
      <c r="M42" s="79">
        <f t="shared" si="5"/>
        <v>23000</v>
      </c>
      <c r="N42" s="80">
        <f t="shared" si="6"/>
        <v>1821820.0000000002</v>
      </c>
    </row>
    <row r="43" spans="1:14" x14ac:dyDescent="0.3">
      <c r="A43" s="98">
        <v>42</v>
      </c>
      <c r="B43" s="98">
        <v>1003</v>
      </c>
      <c r="C43" s="98">
        <v>10</v>
      </c>
      <c r="D43" s="98" t="s">
        <v>18</v>
      </c>
      <c r="E43" s="98">
        <v>409</v>
      </c>
      <c r="F43" s="98">
        <v>15</v>
      </c>
      <c r="G43" s="98">
        <v>0</v>
      </c>
      <c r="H43" s="98">
        <f t="shared" si="0"/>
        <v>424</v>
      </c>
      <c r="I43" s="99">
        <f t="shared" si="1"/>
        <v>466.40000000000003</v>
      </c>
      <c r="J43" s="98">
        <f t="shared" si="13"/>
        <v>12650</v>
      </c>
      <c r="K43" s="79">
        <f t="shared" si="3"/>
        <v>5363600</v>
      </c>
      <c r="L43" s="79">
        <f t="shared" si="4"/>
        <v>6114504</v>
      </c>
      <c r="M43" s="79">
        <f t="shared" si="5"/>
        <v>15500</v>
      </c>
      <c r="N43" s="80">
        <f t="shared" si="6"/>
        <v>1212640</v>
      </c>
    </row>
    <row r="44" spans="1:14" x14ac:dyDescent="0.3">
      <c r="A44" s="98">
        <v>43</v>
      </c>
      <c r="B44" s="98">
        <v>1004</v>
      </c>
      <c r="C44" s="98">
        <v>10</v>
      </c>
      <c r="D44" s="98" t="s">
        <v>18</v>
      </c>
      <c r="E44" s="98">
        <v>409</v>
      </c>
      <c r="F44" s="98">
        <v>15</v>
      </c>
      <c r="G44" s="98">
        <v>0</v>
      </c>
      <c r="H44" s="98">
        <f t="shared" si="0"/>
        <v>424</v>
      </c>
      <c r="I44" s="99">
        <f t="shared" si="1"/>
        <v>466.40000000000003</v>
      </c>
      <c r="J44" s="98">
        <f t="shared" si="13"/>
        <v>12650</v>
      </c>
      <c r="K44" s="79">
        <f t="shared" si="3"/>
        <v>5363600</v>
      </c>
      <c r="L44" s="79">
        <f t="shared" si="4"/>
        <v>6114504</v>
      </c>
      <c r="M44" s="79">
        <f t="shared" si="5"/>
        <v>15500</v>
      </c>
      <c r="N44" s="80">
        <f t="shared" si="6"/>
        <v>1212640</v>
      </c>
    </row>
    <row r="45" spans="1:14" x14ac:dyDescent="0.3">
      <c r="A45" s="98">
        <v>44</v>
      </c>
      <c r="B45" s="98">
        <v>1005</v>
      </c>
      <c r="C45" s="98">
        <v>10</v>
      </c>
      <c r="D45" s="98" t="s">
        <v>9</v>
      </c>
      <c r="E45" s="98">
        <v>604</v>
      </c>
      <c r="F45" s="98">
        <v>33</v>
      </c>
      <c r="G45" s="98">
        <v>0</v>
      </c>
      <c r="H45" s="98">
        <f t="shared" si="0"/>
        <v>637</v>
      </c>
      <c r="I45" s="99">
        <f t="shared" si="1"/>
        <v>700.7</v>
      </c>
      <c r="J45" s="98">
        <f t="shared" si="13"/>
        <v>12650</v>
      </c>
      <c r="K45" s="79">
        <f t="shared" si="3"/>
        <v>8058050</v>
      </c>
      <c r="L45" s="79">
        <f t="shared" si="4"/>
        <v>9186177</v>
      </c>
      <c r="M45" s="79">
        <f t="shared" si="5"/>
        <v>23000</v>
      </c>
      <c r="N45" s="80">
        <f t="shared" si="6"/>
        <v>1821820.0000000002</v>
      </c>
    </row>
    <row r="46" spans="1:14" x14ac:dyDescent="0.3">
      <c r="A46" s="98">
        <v>45</v>
      </c>
      <c r="B46" s="98">
        <v>1006</v>
      </c>
      <c r="C46" s="98">
        <v>10</v>
      </c>
      <c r="D46" s="98" t="s">
        <v>9</v>
      </c>
      <c r="E46" s="98">
        <v>559</v>
      </c>
      <c r="F46" s="98">
        <v>33</v>
      </c>
      <c r="G46" s="98">
        <v>26</v>
      </c>
      <c r="H46" s="98">
        <f t="shared" si="0"/>
        <v>618</v>
      </c>
      <c r="I46" s="99">
        <f t="shared" si="1"/>
        <v>679.80000000000007</v>
      </c>
      <c r="J46" s="98">
        <f t="shared" si="13"/>
        <v>12650</v>
      </c>
      <c r="K46" s="79">
        <f t="shared" si="3"/>
        <v>7817700</v>
      </c>
      <c r="L46" s="79">
        <f t="shared" si="4"/>
        <v>8912178</v>
      </c>
      <c r="M46" s="79">
        <f t="shared" si="5"/>
        <v>22500</v>
      </c>
      <c r="N46" s="80">
        <f t="shared" si="6"/>
        <v>1767480.0000000002</v>
      </c>
    </row>
    <row r="47" spans="1:14" x14ac:dyDescent="0.3">
      <c r="A47" s="98">
        <v>46</v>
      </c>
      <c r="B47" s="98">
        <v>1007</v>
      </c>
      <c r="C47" s="98">
        <v>10</v>
      </c>
      <c r="D47" s="98" t="s">
        <v>18</v>
      </c>
      <c r="E47" s="98">
        <v>411</v>
      </c>
      <c r="F47" s="98">
        <v>14</v>
      </c>
      <c r="G47" s="98">
        <v>24</v>
      </c>
      <c r="H47" s="98">
        <f t="shared" si="0"/>
        <v>449</v>
      </c>
      <c r="I47" s="99">
        <f t="shared" si="1"/>
        <v>493.90000000000003</v>
      </c>
      <c r="J47" s="98">
        <f t="shared" si="13"/>
        <v>12650</v>
      </c>
      <c r="K47" s="79">
        <f t="shared" si="3"/>
        <v>5679850</v>
      </c>
      <c r="L47" s="79">
        <f t="shared" si="4"/>
        <v>6475029</v>
      </c>
      <c r="M47" s="79">
        <f t="shared" si="5"/>
        <v>16000</v>
      </c>
      <c r="N47" s="80">
        <f t="shared" si="6"/>
        <v>1284140</v>
      </c>
    </row>
    <row r="48" spans="1:14" x14ac:dyDescent="0.3">
      <c r="A48" s="98">
        <v>47</v>
      </c>
      <c r="B48" s="98">
        <v>1008</v>
      </c>
      <c r="C48" s="98">
        <v>10</v>
      </c>
      <c r="D48" s="98" t="s">
        <v>18</v>
      </c>
      <c r="E48" s="98">
        <v>411</v>
      </c>
      <c r="F48" s="98">
        <v>14</v>
      </c>
      <c r="G48" s="98">
        <v>24</v>
      </c>
      <c r="H48" s="98">
        <f t="shared" si="0"/>
        <v>449</v>
      </c>
      <c r="I48" s="99">
        <f t="shared" si="1"/>
        <v>493.90000000000003</v>
      </c>
      <c r="J48" s="98">
        <f t="shared" si="13"/>
        <v>12650</v>
      </c>
      <c r="K48" s="79">
        <f t="shared" si="3"/>
        <v>5679850</v>
      </c>
      <c r="L48" s="79">
        <f t="shared" si="4"/>
        <v>6475029</v>
      </c>
      <c r="M48" s="79">
        <f t="shared" si="5"/>
        <v>16000</v>
      </c>
      <c r="N48" s="80">
        <f t="shared" si="6"/>
        <v>1284140</v>
      </c>
    </row>
    <row r="49" spans="1:14" x14ac:dyDescent="0.3">
      <c r="A49" s="98">
        <v>48</v>
      </c>
      <c r="B49" s="98">
        <v>1101</v>
      </c>
      <c r="C49" s="98">
        <v>11</v>
      </c>
      <c r="D49" s="98" t="s">
        <v>9</v>
      </c>
      <c r="E49" s="98">
        <v>611</v>
      </c>
      <c r="F49" s="98">
        <v>33</v>
      </c>
      <c r="G49" s="98">
        <v>30</v>
      </c>
      <c r="H49" s="98">
        <f t="shared" si="0"/>
        <v>674</v>
      </c>
      <c r="I49" s="99">
        <f t="shared" si="1"/>
        <v>741.40000000000009</v>
      </c>
      <c r="J49" s="98">
        <f t="shared" ref="J49" si="14">J48+30</f>
        <v>12680</v>
      </c>
      <c r="K49" s="79">
        <f t="shared" si="3"/>
        <v>8546320</v>
      </c>
      <c r="L49" s="79">
        <f t="shared" si="4"/>
        <v>9742805</v>
      </c>
      <c r="M49" s="79">
        <f t="shared" si="5"/>
        <v>24500</v>
      </c>
      <c r="N49" s="80">
        <f t="shared" si="6"/>
        <v>1927640.0000000002</v>
      </c>
    </row>
    <row r="50" spans="1:14" x14ac:dyDescent="0.3">
      <c r="A50" s="98">
        <v>49</v>
      </c>
      <c r="B50" s="98">
        <v>1102</v>
      </c>
      <c r="C50" s="98">
        <v>11</v>
      </c>
      <c r="D50" s="98" t="s">
        <v>9</v>
      </c>
      <c r="E50" s="98">
        <v>604</v>
      </c>
      <c r="F50" s="98">
        <v>33</v>
      </c>
      <c r="G50" s="98">
        <v>0</v>
      </c>
      <c r="H50" s="98">
        <f t="shared" si="0"/>
        <v>637</v>
      </c>
      <c r="I50" s="99">
        <f t="shared" si="1"/>
        <v>700.7</v>
      </c>
      <c r="J50" s="98">
        <f t="shared" ref="J50:J56" si="15">J49</f>
        <v>12680</v>
      </c>
      <c r="K50" s="79">
        <f t="shared" si="3"/>
        <v>8077160</v>
      </c>
      <c r="L50" s="79">
        <f t="shared" si="4"/>
        <v>9207962</v>
      </c>
      <c r="M50" s="79">
        <f t="shared" si="5"/>
        <v>23000</v>
      </c>
      <c r="N50" s="80">
        <f t="shared" si="6"/>
        <v>1821820.0000000002</v>
      </c>
    </row>
    <row r="51" spans="1:14" x14ac:dyDescent="0.3">
      <c r="A51" s="98">
        <v>50</v>
      </c>
      <c r="B51" s="98">
        <v>1103</v>
      </c>
      <c r="C51" s="98">
        <v>11</v>
      </c>
      <c r="D51" s="98" t="s">
        <v>18</v>
      </c>
      <c r="E51" s="98">
        <v>409</v>
      </c>
      <c r="F51" s="98">
        <v>15</v>
      </c>
      <c r="G51" s="98">
        <v>0</v>
      </c>
      <c r="H51" s="98">
        <f t="shared" si="0"/>
        <v>424</v>
      </c>
      <c r="I51" s="99">
        <f t="shared" si="1"/>
        <v>466.40000000000003</v>
      </c>
      <c r="J51" s="98">
        <f t="shared" si="15"/>
        <v>12680</v>
      </c>
      <c r="K51" s="79">
        <f t="shared" si="3"/>
        <v>5376320</v>
      </c>
      <c r="L51" s="79">
        <f t="shared" si="4"/>
        <v>6129005</v>
      </c>
      <c r="M51" s="79">
        <f t="shared" si="5"/>
        <v>15500</v>
      </c>
      <c r="N51" s="80">
        <f t="shared" si="6"/>
        <v>1212640</v>
      </c>
    </row>
    <row r="52" spans="1:14" x14ac:dyDescent="0.3">
      <c r="A52" s="98">
        <v>51</v>
      </c>
      <c r="B52" s="98">
        <v>1104</v>
      </c>
      <c r="C52" s="98">
        <v>11</v>
      </c>
      <c r="D52" s="98" t="s">
        <v>18</v>
      </c>
      <c r="E52" s="98">
        <v>409</v>
      </c>
      <c r="F52" s="98">
        <v>15</v>
      </c>
      <c r="G52" s="98">
        <v>0</v>
      </c>
      <c r="H52" s="98">
        <f t="shared" si="0"/>
        <v>424</v>
      </c>
      <c r="I52" s="99">
        <f t="shared" si="1"/>
        <v>466.40000000000003</v>
      </c>
      <c r="J52" s="98">
        <f t="shared" si="15"/>
        <v>12680</v>
      </c>
      <c r="K52" s="79">
        <f t="shared" si="3"/>
        <v>5376320</v>
      </c>
      <c r="L52" s="79">
        <f t="shared" si="4"/>
        <v>6129005</v>
      </c>
      <c r="M52" s="79">
        <f t="shared" si="5"/>
        <v>15500</v>
      </c>
      <c r="N52" s="80">
        <f t="shared" si="6"/>
        <v>1212640</v>
      </c>
    </row>
    <row r="53" spans="1:14" x14ac:dyDescent="0.3">
      <c r="A53" s="98">
        <v>52</v>
      </c>
      <c r="B53" s="98">
        <v>1105</v>
      </c>
      <c r="C53" s="98">
        <v>11</v>
      </c>
      <c r="D53" s="98" t="s">
        <v>9</v>
      </c>
      <c r="E53" s="98">
        <v>604</v>
      </c>
      <c r="F53" s="98">
        <v>33</v>
      </c>
      <c r="G53" s="98">
        <v>0</v>
      </c>
      <c r="H53" s="98">
        <f t="shared" si="0"/>
        <v>637</v>
      </c>
      <c r="I53" s="99">
        <f t="shared" si="1"/>
        <v>700.7</v>
      </c>
      <c r="J53" s="98">
        <f t="shared" si="15"/>
        <v>12680</v>
      </c>
      <c r="K53" s="79">
        <f t="shared" si="3"/>
        <v>8077160</v>
      </c>
      <c r="L53" s="79">
        <f t="shared" si="4"/>
        <v>9207962</v>
      </c>
      <c r="M53" s="79">
        <f t="shared" si="5"/>
        <v>23000</v>
      </c>
      <c r="N53" s="80">
        <f t="shared" si="6"/>
        <v>1821820.0000000002</v>
      </c>
    </row>
    <row r="54" spans="1:14" x14ac:dyDescent="0.3">
      <c r="A54" s="98">
        <v>53</v>
      </c>
      <c r="B54" s="98">
        <v>1106</v>
      </c>
      <c r="C54" s="98">
        <v>11</v>
      </c>
      <c r="D54" s="98" t="s">
        <v>9</v>
      </c>
      <c r="E54" s="98">
        <v>559</v>
      </c>
      <c r="F54" s="98">
        <v>33</v>
      </c>
      <c r="G54" s="98">
        <v>26</v>
      </c>
      <c r="H54" s="98">
        <f t="shared" si="0"/>
        <v>618</v>
      </c>
      <c r="I54" s="99">
        <f t="shared" si="1"/>
        <v>679.80000000000007</v>
      </c>
      <c r="J54" s="98">
        <f t="shared" si="15"/>
        <v>12680</v>
      </c>
      <c r="K54" s="79">
        <f t="shared" si="3"/>
        <v>7836240</v>
      </c>
      <c r="L54" s="79">
        <f t="shared" si="4"/>
        <v>8933314</v>
      </c>
      <c r="M54" s="79">
        <f t="shared" si="5"/>
        <v>22500</v>
      </c>
      <c r="N54" s="80">
        <f t="shared" si="6"/>
        <v>1767480.0000000002</v>
      </c>
    </row>
    <row r="55" spans="1:14" x14ac:dyDescent="0.3">
      <c r="A55" s="98">
        <v>54</v>
      </c>
      <c r="B55" s="98">
        <v>1107</v>
      </c>
      <c r="C55" s="98">
        <v>11</v>
      </c>
      <c r="D55" s="98" t="s">
        <v>18</v>
      </c>
      <c r="E55" s="98">
        <v>411</v>
      </c>
      <c r="F55" s="98">
        <v>14</v>
      </c>
      <c r="G55" s="98">
        <v>24</v>
      </c>
      <c r="H55" s="98">
        <f t="shared" si="0"/>
        <v>449</v>
      </c>
      <c r="I55" s="99">
        <f t="shared" si="1"/>
        <v>493.90000000000003</v>
      </c>
      <c r="J55" s="98">
        <f t="shared" si="15"/>
        <v>12680</v>
      </c>
      <c r="K55" s="79">
        <f t="shared" si="3"/>
        <v>5693320</v>
      </c>
      <c r="L55" s="79">
        <f t="shared" si="4"/>
        <v>6490385</v>
      </c>
      <c r="M55" s="79">
        <f t="shared" si="5"/>
        <v>16000</v>
      </c>
      <c r="N55" s="80">
        <f t="shared" si="6"/>
        <v>1284140</v>
      </c>
    </row>
    <row r="56" spans="1:14" x14ac:dyDescent="0.3">
      <c r="A56" s="98">
        <v>55</v>
      </c>
      <c r="B56" s="98">
        <v>1108</v>
      </c>
      <c r="C56" s="98">
        <v>11</v>
      </c>
      <c r="D56" s="98" t="s">
        <v>18</v>
      </c>
      <c r="E56" s="98">
        <v>411</v>
      </c>
      <c r="F56" s="98">
        <v>14</v>
      </c>
      <c r="G56" s="98">
        <v>24</v>
      </c>
      <c r="H56" s="98">
        <f t="shared" si="0"/>
        <v>449</v>
      </c>
      <c r="I56" s="99">
        <f t="shared" si="1"/>
        <v>493.90000000000003</v>
      </c>
      <c r="J56" s="98">
        <f t="shared" si="15"/>
        <v>12680</v>
      </c>
      <c r="K56" s="79">
        <f t="shared" si="3"/>
        <v>5693320</v>
      </c>
      <c r="L56" s="79">
        <f t="shared" si="4"/>
        <v>6490385</v>
      </c>
      <c r="M56" s="79">
        <f t="shared" si="5"/>
        <v>16000</v>
      </c>
      <c r="N56" s="80">
        <f t="shared" si="6"/>
        <v>1284140</v>
      </c>
    </row>
    <row r="57" spans="1:14" x14ac:dyDescent="0.3">
      <c r="A57" s="98">
        <v>56</v>
      </c>
      <c r="B57" s="98">
        <v>1201</v>
      </c>
      <c r="C57" s="98">
        <v>12</v>
      </c>
      <c r="D57" s="98" t="s">
        <v>9</v>
      </c>
      <c r="E57" s="98">
        <v>611</v>
      </c>
      <c r="F57" s="98">
        <v>33</v>
      </c>
      <c r="G57" s="98">
        <v>30</v>
      </c>
      <c r="H57" s="98">
        <f t="shared" si="0"/>
        <v>674</v>
      </c>
      <c r="I57" s="99">
        <f t="shared" si="1"/>
        <v>741.40000000000009</v>
      </c>
      <c r="J57" s="98">
        <f t="shared" ref="J57" si="16">J56+30</f>
        <v>12710</v>
      </c>
      <c r="K57" s="79">
        <f t="shared" si="3"/>
        <v>8566540</v>
      </c>
      <c r="L57" s="79">
        <f t="shared" si="4"/>
        <v>9765856</v>
      </c>
      <c r="M57" s="79">
        <f t="shared" si="5"/>
        <v>24500</v>
      </c>
      <c r="N57" s="80">
        <f t="shared" si="6"/>
        <v>1927640.0000000002</v>
      </c>
    </row>
    <row r="58" spans="1:14" x14ac:dyDescent="0.3">
      <c r="A58" s="98">
        <v>57</v>
      </c>
      <c r="B58" s="98">
        <v>1202</v>
      </c>
      <c r="C58" s="98">
        <v>12</v>
      </c>
      <c r="D58" s="98" t="s">
        <v>9</v>
      </c>
      <c r="E58" s="98">
        <v>604</v>
      </c>
      <c r="F58" s="98">
        <v>33</v>
      </c>
      <c r="G58" s="98">
        <v>0</v>
      </c>
      <c r="H58" s="98">
        <f t="shared" si="0"/>
        <v>637</v>
      </c>
      <c r="I58" s="99">
        <f t="shared" si="1"/>
        <v>700.7</v>
      </c>
      <c r="J58" s="98">
        <f t="shared" ref="J58:J64" si="17">J57</f>
        <v>12710</v>
      </c>
      <c r="K58" s="79">
        <f t="shared" si="3"/>
        <v>8096270</v>
      </c>
      <c r="L58" s="79">
        <f t="shared" si="4"/>
        <v>9229748</v>
      </c>
      <c r="M58" s="79">
        <f t="shared" si="5"/>
        <v>23000</v>
      </c>
      <c r="N58" s="80">
        <f t="shared" si="6"/>
        <v>1821820.0000000002</v>
      </c>
    </row>
    <row r="59" spans="1:14" x14ac:dyDescent="0.3">
      <c r="A59" s="98">
        <v>58</v>
      </c>
      <c r="B59" s="98">
        <v>1203</v>
      </c>
      <c r="C59" s="98">
        <v>12</v>
      </c>
      <c r="D59" s="98" t="s">
        <v>18</v>
      </c>
      <c r="E59" s="98">
        <v>409</v>
      </c>
      <c r="F59" s="98">
        <v>15</v>
      </c>
      <c r="G59" s="98">
        <v>0</v>
      </c>
      <c r="H59" s="98">
        <f t="shared" si="0"/>
        <v>424</v>
      </c>
      <c r="I59" s="99">
        <f t="shared" si="1"/>
        <v>466.40000000000003</v>
      </c>
      <c r="J59" s="98">
        <f t="shared" si="17"/>
        <v>12710</v>
      </c>
      <c r="K59" s="79">
        <f t="shared" si="3"/>
        <v>5389040</v>
      </c>
      <c r="L59" s="79">
        <f t="shared" si="4"/>
        <v>6143506</v>
      </c>
      <c r="M59" s="79">
        <f t="shared" si="5"/>
        <v>15500</v>
      </c>
      <c r="N59" s="80">
        <f t="shared" si="6"/>
        <v>1212640</v>
      </c>
    </row>
    <row r="60" spans="1:14" x14ac:dyDescent="0.3">
      <c r="A60" s="98">
        <v>59</v>
      </c>
      <c r="B60" s="98">
        <v>1204</v>
      </c>
      <c r="C60" s="98">
        <v>12</v>
      </c>
      <c r="D60" s="98" t="s">
        <v>18</v>
      </c>
      <c r="E60" s="98">
        <v>409</v>
      </c>
      <c r="F60" s="98">
        <v>15</v>
      </c>
      <c r="G60" s="98">
        <v>0</v>
      </c>
      <c r="H60" s="98">
        <f t="shared" si="0"/>
        <v>424</v>
      </c>
      <c r="I60" s="99">
        <f t="shared" si="1"/>
        <v>466.40000000000003</v>
      </c>
      <c r="J60" s="98">
        <f t="shared" si="17"/>
        <v>12710</v>
      </c>
      <c r="K60" s="79">
        <f t="shared" si="3"/>
        <v>5389040</v>
      </c>
      <c r="L60" s="79">
        <f t="shared" si="4"/>
        <v>6143506</v>
      </c>
      <c r="M60" s="79">
        <f t="shared" si="5"/>
        <v>15500</v>
      </c>
      <c r="N60" s="80">
        <f t="shared" si="6"/>
        <v>1212640</v>
      </c>
    </row>
    <row r="61" spans="1:14" x14ac:dyDescent="0.3">
      <c r="A61" s="98">
        <v>60</v>
      </c>
      <c r="B61" s="98">
        <v>1205</v>
      </c>
      <c r="C61" s="98">
        <v>12</v>
      </c>
      <c r="D61" s="98" t="s">
        <v>9</v>
      </c>
      <c r="E61" s="98">
        <v>604</v>
      </c>
      <c r="F61" s="98">
        <v>33</v>
      </c>
      <c r="G61" s="98">
        <v>0</v>
      </c>
      <c r="H61" s="98">
        <f t="shared" si="0"/>
        <v>637</v>
      </c>
      <c r="I61" s="99">
        <f t="shared" si="1"/>
        <v>700.7</v>
      </c>
      <c r="J61" s="98">
        <f t="shared" si="17"/>
        <v>12710</v>
      </c>
      <c r="K61" s="79">
        <f t="shared" si="3"/>
        <v>8096270</v>
      </c>
      <c r="L61" s="79">
        <f t="shared" si="4"/>
        <v>9229748</v>
      </c>
      <c r="M61" s="79">
        <f t="shared" si="5"/>
        <v>23000</v>
      </c>
      <c r="N61" s="80">
        <f t="shared" si="6"/>
        <v>1821820.0000000002</v>
      </c>
    </row>
    <row r="62" spans="1:14" x14ac:dyDescent="0.3">
      <c r="A62" s="98">
        <v>61</v>
      </c>
      <c r="B62" s="98">
        <v>1206</v>
      </c>
      <c r="C62" s="98">
        <v>12</v>
      </c>
      <c r="D62" s="98" t="s">
        <v>9</v>
      </c>
      <c r="E62" s="98">
        <v>559</v>
      </c>
      <c r="F62" s="98">
        <v>33</v>
      </c>
      <c r="G62" s="98">
        <v>26</v>
      </c>
      <c r="H62" s="98">
        <f t="shared" si="0"/>
        <v>618</v>
      </c>
      <c r="I62" s="99">
        <f t="shared" si="1"/>
        <v>679.80000000000007</v>
      </c>
      <c r="J62" s="98">
        <f t="shared" si="17"/>
        <v>12710</v>
      </c>
      <c r="K62" s="79">
        <f t="shared" si="3"/>
        <v>7854780</v>
      </c>
      <c r="L62" s="79">
        <f t="shared" si="4"/>
        <v>8954449</v>
      </c>
      <c r="M62" s="79">
        <f t="shared" si="5"/>
        <v>22500</v>
      </c>
      <c r="N62" s="80">
        <f t="shared" si="6"/>
        <v>1767480.0000000002</v>
      </c>
    </row>
    <row r="63" spans="1:14" x14ac:dyDescent="0.3">
      <c r="A63" s="98">
        <v>62</v>
      </c>
      <c r="B63" s="98">
        <v>1207</v>
      </c>
      <c r="C63" s="98">
        <v>12</v>
      </c>
      <c r="D63" s="98" t="s">
        <v>18</v>
      </c>
      <c r="E63" s="98">
        <v>411</v>
      </c>
      <c r="F63" s="98">
        <v>14</v>
      </c>
      <c r="G63" s="98">
        <v>24</v>
      </c>
      <c r="H63" s="98">
        <f t="shared" si="0"/>
        <v>449</v>
      </c>
      <c r="I63" s="99">
        <f t="shared" si="1"/>
        <v>493.90000000000003</v>
      </c>
      <c r="J63" s="98">
        <f t="shared" si="17"/>
        <v>12710</v>
      </c>
      <c r="K63" s="79">
        <f t="shared" si="3"/>
        <v>5706790</v>
      </c>
      <c r="L63" s="79">
        <f t="shared" si="4"/>
        <v>6505741</v>
      </c>
      <c r="M63" s="79">
        <f t="shared" si="5"/>
        <v>16500</v>
      </c>
      <c r="N63" s="80">
        <f t="shared" si="6"/>
        <v>1284140</v>
      </c>
    </row>
    <row r="64" spans="1:14" x14ac:dyDescent="0.3">
      <c r="A64" s="98">
        <v>63</v>
      </c>
      <c r="B64" s="98">
        <v>1208</v>
      </c>
      <c r="C64" s="98">
        <v>12</v>
      </c>
      <c r="D64" s="98" t="s">
        <v>18</v>
      </c>
      <c r="E64" s="98">
        <v>411</v>
      </c>
      <c r="F64" s="98">
        <v>14</v>
      </c>
      <c r="G64" s="98">
        <v>24</v>
      </c>
      <c r="H64" s="98">
        <f t="shared" si="0"/>
        <v>449</v>
      </c>
      <c r="I64" s="99">
        <f t="shared" si="1"/>
        <v>493.90000000000003</v>
      </c>
      <c r="J64" s="98">
        <f t="shared" si="17"/>
        <v>12710</v>
      </c>
      <c r="K64" s="79">
        <f t="shared" si="3"/>
        <v>5706790</v>
      </c>
      <c r="L64" s="79">
        <f t="shared" si="4"/>
        <v>6505741</v>
      </c>
      <c r="M64" s="79">
        <f t="shared" si="5"/>
        <v>16500</v>
      </c>
      <c r="N64" s="80">
        <f t="shared" si="6"/>
        <v>1284140</v>
      </c>
    </row>
    <row r="65" spans="1:14" x14ac:dyDescent="0.3">
      <c r="A65" s="98">
        <v>64</v>
      </c>
      <c r="B65" s="98">
        <v>1301</v>
      </c>
      <c r="C65" s="98">
        <v>13</v>
      </c>
      <c r="D65" s="98" t="s">
        <v>9</v>
      </c>
      <c r="E65" s="98">
        <v>611</v>
      </c>
      <c r="F65" s="98">
        <v>33</v>
      </c>
      <c r="G65" s="98">
        <v>30</v>
      </c>
      <c r="H65" s="98">
        <f t="shared" si="0"/>
        <v>674</v>
      </c>
      <c r="I65" s="99">
        <f t="shared" si="1"/>
        <v>741.40000000000009</v>
      </c>
      <c r="J65" s="98">
        <f t="shared" ref="J65" si="18">J64+30</f>
        <v>12740</v>
      </c>
      <c r="K65" s="79">
        <f t="shared" si="3"/>
        <v>8586760</v>
      </c>
      <c r="L65" s="79">
        <f t="shared" si="4"/>
        <v>9788906</v>
      </c>
      <c r="M65" s="79">
        <f t="shared" si="5"/>
        <v>24500</v>
      </c>
      <c r="N65" s="80">
        <f t="shared" si="6"/>
        <v>1927640.0000000002</v>
      </c>
    </row>
    <row r="66" spans="1:14" x14ac:dyDescent="0.3">
      <c r="A66" s="98">
        <v>65</v>
      </c>
      <c r="B66" s="98">
        <v>1302</v>
      </c>
      <c r="C66" s="98">
        <v>13</v>
      </c>
      <c r="D66" s="98" t="s">
        <v>9</v>
      </c>
      <c r="E66" s="98">
        <v>604</v>
      </c>
      <c r="F66" s="98">
        <v>33</v>
      </c>
      <c r="G66" s="98">
        <v>0</v>
      </c>
      <c r="H66" s="98">
        <f t="shared" si="0"/>
        <v>637</v>
      </c>
      <c r="I66" s="99">
        <f t="shared" si="1"/>
        <v>700.7</v>
      </c>
      <c r="J66" s="98">
        <f t="shared" ref="J66:J72" si="19">J65</f>
        <v>12740</v>
      </c>
      <c r="K66" s="79">
        <f t="shared" si="3"/>
        <v>8115380</v>
      </c>
      <c r="L66" s="79">
        <f t="shared" si="4"/>
        <v>9251533</v>
      </c>
      <c r="M66" s="79">
        <f t="shared" si="5"/>
        <v>23000</v>
      </c>
      <c r="N66" s="80">
        <f t="shared" si="6"/>
        <v>1821820.0000000002</v>
      </c>
    </row>
    <row r="67" spans="1:14" x14ac:dyDescent="0.3">
      <c r="A67" s="98">
        <v>66</v>
      </c>
      <c r="B67" s="98">
        <v>1303</v>
      </c>
      <c r="C67" s="98">
        <v>13</v>
      </c>
      <c r="D67" s="98" t="s">
        <v>18</v>
      </c>
      <c r="E67" s="98">
        <v>409</v>
      </c>
      <c r="F67" s="98">
        <v>15</v>
      </c>
      <c r="G67" s="98">
        <v>0</v>
      </c>
      <c r="H67" s="98">
        <f t="shared" ref="H67:H130" si="20">E67+F67+G67</f>
        <v>424</v>
      </c>
      <c r="I67" s="99">
        <f t="shared" ref="I67:I130" si="21">H67*1.1</f>
        <v>466.40000000000003</v>
      </c>
      <c r="J67" s="98">
        <f t="shared" si="19"/>
        <v>12740</v>
      </c>
      <c r="K67" s="79">
        <f t="shared" ref="K67:K130" si="22">H67*J67</f>
        <v>5401760</v>
      </c>
      <c r="L67" s="79">
        <f t="shared" ref="L67:L130" si="23">ROUND(K67*1.14,0)</f>
        <v>6158006</v>
      </c>
      <c r="M67" s="79">
        <f t="shared" ref="M67:M130" si="24">MROUND((L67*0.03/12),500)</f>
        <v>15500</v>
      </c>
      <c r="N67" s="80">
        <f t="shared" ref="N67:N130" si="25">I67*2600</f>
        <v>1212640</v>
      </c>
    </row>
    <row r="68" spans="1:14" x14ac:dyDescent="0.3">
      <c r="A68" s="98">
        <v>67</v>
      </c>
      <c r="B68" s="98">
        <v>1304</v>
      </c>
      <c r="C68" s="98">
        <v>13</v>
      </c>
      <c r="D68" s="98" t="s">
        <v>18</v>
      </c>
      <c r="E68" s="98">
        <v>409</v>
      </c>
      <c r="F68" s="98">
        <v>15</v>
      </c>
      <c r="G68" s="98">
        <v>0</v>
      </c>
      <c r="H68" s="98">
        <f t="shared" si="20"/>
        <v>424</v>
      </c>
      <c r="I68" s="99">
        <f t="shared" si="21"/>
        <v>466.40000000000003</v>
      </c>
      <c r="J68" s="98">
        <f t="shared" si="19"/>
        <v>12740</v>
      </c>
      <c r="K68" s="79">
        <f t="shared" si="22"/>
        <v>5401760</v>
      </c>
      <c r="L68" s="79">
        <f t="shared" si="23"/>
        <v>6158006</v>
      </c>
      <c r="M68" s="79">
        <f t="shared" si="24"/>
        <v>15500</v>
      </c>
      <c r="N68" s="80">
        <f t="shared" si="25"/>
        <v>1212640</v>
      </c>
    </row>
    <row r="69" spans="1:14" x14ac:dyDescent="0.3">
      <c r="A69" s="98">
        <v>68</v>
      </c>
      <c r="B69" s="98">
        <v>1305</v>
      </c>
      <c r="C69" s="98">
        <v>13</v>
      </c>
      <c r="D69" s="98" t="s">
        <v>9</v>
      </c>
      <c r="E69" s="98">
        <v>604</v>
      </c>
      <c r="F69" s="98">
        <v>33</v>
      </c>
      <c r="G69" s="98">
        <v>0</v>
      </c>
      <c r="H69" s="98">
        <f t="shared" si="20"/>
        <v>637</v>
      </c>
      <c r="I69" s="99">
        <f t="shared" si="21"/>
        <v>700.7</v>
      </c>
      <c r="J69" s="98">
        <f t="shared" si="19"/>
        <v>12740</v>
      </c>
      <c r="K69" s="79">
        <f t="shared" si="22"/>
        <v>8115380</v>
      </c>
      <c r="L69" s="79">
        <f t="shared" si="23"/>
        <v>9251533</v>
      </c>
      <c r="M69" s="79">
        <f t="shared" si="24"/>
        <v>23000</v>
      </c>
      <c r="N69" s="80">
        <f t="shared" si="25"/>
        <v>1821820.0000000002</v>
      </c>
    </row>
    <row r="70" spans="1:14" x14ac:dyDescent="0.3">
      <c r="A70" s="98">
        <v>69</v>
      </c>
      <c r="B70" s="98">
        <v>1306</v>
      </c>
      <c r="C70" s="98">
        <v>13</v>
      </c>
      <c r="D70" s="98" t="s">
        <v>9</v>
      </c>
      <c r="E70" s="98">
        <v>559</v>
      </c>
      <c r="F70" s="98">
        <v>33</v>
      </c>
      <c r="G70" s="98">
        <v>26</v>
      </c>
      <c r="H70" s="98">
        <f t="shared" si="20"/>
        <v>618</v>
      </c>
      <c r="I70" s="99">
        <f t="shared" si="21"/>
        <v>679.80000000000007</v>
      </c>
      <c r="J70" s="98">
        <f t="shared" si="19"/>
        <v>12740</v>
      </c>
      <c r="K70" s="79">
        <f t="shared" si="22"/>
        <v>7873320</v>
      </c>
      <c r="L70" s="79">
        <f t="shared" si="23"/>
        <v>8975585</v>
      </c>
      <c r="M70" s="79">
        <f t="shared" si="24"/>
        <v>22500</v>
      </c>
      <c r="N70" s="80">
        <f t="shared" si="25"/>
        <v>1767480.0000000002</v>
      </c>
    </row>
    <row r="71" spans="1:14" x14ac:dyDescent="0.3">
      <c r="A71" s="98">
        <v>70</v>
      </c>
      <c r="B71" s="98">
        <v>1307</v>
      </c>
      <c r="C71" s="98">
        <v>13</v>
      </c>
      <c r="D71" s="98" t="s">
        <v>18</v>
      </c>
      <c r="E71" s="98">
        <v>411</v>
      </c>
      <c r="F71" s="98">
        <v>14</v>
      </c>
      <c r="G71" s="98">
        <v>24</v>
      </c>
      <c r="H71" s="98">
        <f t="shared" si="20"/>
        <v>449</v>
      </c>
      <c r="I71" s="99">
        <f t="shared" si="21"/>
        <v>493.90000000000003</v>
      </c>
      <c r="J71" s="98">
        <f t="shared" si="19"/>
        <v>12740</v>
      </c>
      <c r="K71" s="79">
        <f t="shared" si="22"/>
        <v>5720260</v>
      </c>
      <c r="L71" s="79">
        <f t="shared" si="23"/>
        <v>6521096</v>
      </c>
      <c r="M71" s="79">
        <f t="shared" si="24"/>
        <v>16500</v>
      </c>
      <c r="N71" s="80">
        <f t="shared" si="25"/>
        <v>1284140</v>
      </c>
    </row>
    <row r="72" spans="1:14" x14ac:dyDescent="0.3">
      <c r="A72" s="98">
        <v>71</v>
      </c>
      <c r="B72" s="98">
        <v>1308</v>
      </c>
      <c r="C72" s="98">
        <v>13</v>
      </c>
      <c r="D72" s="98" t="s">
        <v>18</v>
      </c>
      <c r="E72" s="98">
        <v>411</v>
      </c>
      <c r="F72" s="98">
        <v>14</v>
      </c>
      <c r="G72" s="98">
        <v>24</v>
      </c>
      <c r="H72" s="98">
        <f t="shared" si="20"/>
        <v>449</v>
      </c>
      <c r="I72" s="99">
        <f t="shared" si="21"/>
        <v>493.90000000000003</v>
      </c>
      <c r="J72" s="98">
        <f t="shared" si="19"/>
        <v>12740</v>
      </c>
      <c r="K72" s="79">
        <f t="shared" si="22"/>
        <v>5720260</v>
      </c>
      <c r="L72" s="79">
        <f t="shared" si="23"/>
        <v>6521096</v>
      </c>
      <c r="M72" s="79">
        <f t="shared" si="24"/>
        <v>16500</v>
      </c>
      <c r="N72" s="80">
        <f t="shared" si="25"/>
        <v>1284140</v>
      </c>
    </row>
    <row r="73" spans="1:14" x14ac:dyDescent="0.3">
      <c r="A73" s="98">
        <v>72</v>
      </c>
      <c r="B73" s="98">
        <v>1401</v>
      </c>
      <c r="C73" s="98">
        <v>14</v>
      </c>
      <c r="D73" s="98" t="s">
        <v>9</v>
      </c>
      <c r="E73" s="98">
        <v>559</v>
      </c>
      <c r="F73" s="98">
        <v>29</v>
      </c>
      <c r="G73" s="98">
        <v>26</v>
      </c>
      <c r="H73" s="98">
        <f t="shared" si="20"/>
        <v>614</v>
      </c>
      <c r="I73" s="99">
        <f t="shared" si="21"/>
        <v>675.40000000000009</v>
      </c>
      <c r="J73" s="98">
        <f>J72+30</f>
        <v>12770</v>
      </c>
      <c r="K73" s="79">
        <f t="shared" si="22"/>
        <v>7840780</v>
      </c>
      <c r="L73" s="79">
        <f t="shared" si="23"/>
        <v>8938489</v>
      </c>
      <c r="M73" s="79">
        <f t="shared" si="24"/>
        <v>22500</v>
      </c>
      <c r="N73" s="80">
        <f t="shared" si="25"/>
        <v>1756040.0000000002</v>
      </c>
    </row>
    <row r="74" spans="1:14" x14ac:dyDescent="0.3">
      <c r="A74" s="98">
        <v>73</v>
      </c>
      <c r="B74" s="98">
        <v>1403</v>
      </c>
      <c r="C74" s="98">
        <v>14</v>
      </c>
      <c r="D74" s="98" t="s">
        <v>18</v>
      </c>
      <c r="E74" s="98">
        <v>409</v>
      </c>
      <c r="F74" s="98">
        <v>15</v>
      </c>
      <c r="G74" s="98">
        <v>0</v>
      </c>
      <c r="H74" s="98">
        <f t="shared" si="20"/>
        <v>424</v>
      </c>
      <c r="I74" s="99">
        <f t="shared" si="21"/>
        <v>466.40000000000003</v>
      </c>
      <c r="J74" s="98">
        <f t="shared" ref="J74:J79" si="26">J73</f>
        <v>12770</v>
      </c>
      <c r="K74" s="79">
        <f t="shared" si="22"/>
        <v>5414480</v>
      </c>
      <c r="L74" s="79">
        <f t="shared" si="23"/>
        <v>6172507</v>
      </c>
      <c r="M74" s="79">
        <f t="shared" si="24"/>
        <v>15500</v>
      </c>
      <c r="N74" s="80">
        <f t="shared" si="25"/>
        <v>1212640</v>
      </c>
    </row>
    <row r="75" spans="1:14" x14ac:dyDescent="0.3">
      <c r="A75" s="98">
        <v>74</v>
      </c>
      <c r="B75" s="98">
        <v>1404</v>
      </c>
      <c r="C75" s="98">
        <v>14</v>
      </c>
      <c r="D75" s="98" t="s">
        <v>18</v>
      </c>
      <c r="E75" s="98">
        <v>409</v>
      </c>
      <c r="F75" s="98">
        <v>15</v>
      </c>
      <c r="G75" s="98">
        <v>0</v>
      </c>
      <c r="H75" s="98">
        <f t="shared" si="20"/>
        <v>424</v>
      </c>
      <c r="I75" s="99">
        <f t="shared" si="21"/>
        <v>466.40000000000003</v>
      </c>
      <c r="J75" s="98">
        <f t="shared" si="26"/>
        <v>12770</v>
      </c>
      <c r="K75" s="79">
        <f t="shared" si="22"/>
        <v>5414480</v>
      </c>
      <c r="L75" s="79">
        <f t="shared" si="23"/>
        <v>6172507</v>
      </c>
      <c r="M75" s="79">
        <f t="shared" si="24"/>
        <v>15500</v>
      </c>
      <c r="N75" s="80">
        <f t="shared" si="25"/>
        <v>1212640</v>
      </c>
    </row>
    <row r="76" spans="1:14" x14ac:dyDescent="0.3">
      <c r="A76" s="98">
        <v>75</v>
      </c>
      <c r="B76" s="98">
        <v>1405</v>
      </c>
      <c r="C76" s="98">
        <v>14</v>
      </c>
      <c r="D76" s="98" t="s">
        <v>9</v>
      </c>
      <c r="E76" s="98">
        <v>604</v>
      </c>
      <c r="F76" s="98">
        <v>33</v>
      </c>
      <c r="G76" s="98">
        <v>0</v>
      </c>
      <c r="H76" s="98">
        <f t="shared" si="20"/>
        <v>637</v>
      </c>
      <c r="I76" s="99">
        <f t="shared" si="21"/>
        <v>700.7</v>
      </c>
      <c r="J76" s="98">
        <f t="shared" si="26"/>
        <v>12770</v>
      </c>
      <c r="K76" s="79">
        <f t="shared" si="22"/>
        <v>8134490</v>
      </c>
      <c r="L76" s="79">
        <f t="shared" si="23"/>
        <v>9273319</v>
      </c>
      <c r="M76" s="79">
        <f t="shared" si="24"/>
        <v>23000</v>
      </c>
      <c r="N76" s="80">
        <f t="shared" si="25"/>
        <v>1821820.0000000002</v>
      </c>
    </row>
    <row r="77" spans="1:14" x14ac:dyDescent="0.3">
      <c r="A77" s="98">
        <v>76</v>
      </c>
      <c r="B77" s="98">
        <v>1406</v>
      </c>
      <c r="C77" s="98">
        <v>14</v>
      </c>
      <c r="D77" s="98" t="s">
        <v>9</v>
      </c>
      <c r="E77" s="98">
        <v>611</v>
      </c>
      <c r="F77" s="98">
        <v>33</v>
      </c>
      <c r="G77" s="98">
        <v>30</v>
      </c>
      <c r="H77" s="98">
        <f t="shared" si="20"/>
        <v>674</v>
      </c>
      <c r="I77" s="99">
        <f t="shared" si="21"/>
        <v>741.40000000000009</v>
      </c>
      <c r="J77" s="98">
        <f t="shared" si="26"/>
        <v>12770</v>
      </c>
      <c r="K77" s="79">
        <f t="shared" si="22"/>
        <v>8606980</v>
      </c>
      <c r="L77" s="79">
        <f t="shared" si="23"/>
        <v>9811957</v>
      </c>
      <c r="M77" s="79">
        <f t="shared" si="24"/>
        <v>24500</v>
      </c>
      <c r="N77" s="80">
        <f t="shared" si="25"/>
        <v>1927640.0000000002</v>
      </c>
    </row>
    <row r="78" spans="1:14" x14ac:dyDescent="0.3">
      <c r="A78" s="98">
        <v>77</v>
      </c>
      <c r="B78" s="98">
        <v>1407</v>
      </c>
      <c r="C78" s="98">
        <v>14</v>
      </c>
      <c r="D78" s="98" t="s">
        <v>18</v>
      </c>
      <c r="E78" s="98">
        <v>411</v>
      </c>
      <c r="F78" s="98">
        <v>14</v>
      </c>
      <c r="G78" s="98">
        <v>24</v>
      </c>
      <c r="H78" s="98">
        <f t="shared" si="20"/>
        <v>449</v>
      </c>
      <c r="I78" s="99">
        <f t="shared" si="21"/>
        <v>493.90000000000003</v>
      </c>
      <c r="J78" s="98">
        <f t="shared" si="26"/>
        <v>12770</v>
      </c>
      <c r="K78" s="79">
        <f t="shared" si="22"/>
        <v>5733730</v>
      </c>
      <c r="L78" s="79">
        <f t="shared" si="23"/>
        <v>6536452</v>
      </c>
      <c r="M78" s="79">
        <f t="shared" si="24"/>
        <v>16500</v>
      </c>
      <c r="N78" s="80">
        <f t="shared" si="25"/>
        <v>1284140</v>
      </c>
    </row>
    <row r="79" spans="1:14" x14ac:dyDescent="0.3">
      <c r="A79" s="98">
        <v>78</v>
      </c>
      <c r="B79" s="98">
        <v>1408</v>
      </c>
      <c r="C79" s="98">
        <v>14</v>
      </c>
      <c r="D79" s="98" t="s">
        <v>18</v>
      </c>
      <c r="E79" s="98">
        <v>411</v>
      </c>
      <c r="F79" s="98">
        <v>14</v>
      </c>
      <c r="G79" s="98">
        <v>24</v>
      </c>
      <c r="H79" s="98">
        <f t="shared" si="20"/>
        <v>449</v>
      </c>
      <c r="I79" s="99">
        <f t="shared" si="21"/>
        <v>493.90000000000003</v>
      </c>
      <c r="J79" s="98">
        <f t="shared" si="26"/>
        <v>12770</v>
      </c>
      <c r="K79" s="79">
        <f t="shared" si="22"/>
        <v>5733730</v>
      </c>
      <c r="L79" s="79">
        <f t="shared" si="23"/>
        <v>6536452</v>
      </c>
      <c r="M79" s="79">
        <f t="shared" si="24"/>
        <v>16500</v>
      </c>
      <c r="N79" s="80">
        <f t="shared" si="25"/>
        <v>1284140</v>
      </c>
    </row>
    <row r="80" spans="1:14" x14ac:dyDescent="0.3">
      <c r="A80" s="98">
        <v>79</v>
      </c>
      <c r="B80" s="98">
        <v>1501</v>
      </c>
      <c r="C80" s="98">
        <v>15</v>
      </c>
      <c r="D80" s="98" t="s">
        <v>9</v>
      </c>
      <c r="E80" s="98">
        <v>611</v>
      </c>
      <c r="F80" s="98">
        <v>33</v>
      </c>
      <c r="G80" s="98">
        <v>30</v>
      </c>
      <c r="H80" s="98">
        <f t="shared" si="20"/>
        <v>674</v>
      </c>
      <c r="I80" s="99">
        <f t="shared" si="21"/>
        <v>741.40000000000009</v>
      </c>
      <c r="J80" s="98">
        <f>J79+30</f>
        <v>12800</v>
      </c>
      <c r="K80" s="79">
        <f t="shared" si="22"/>
        <v>8627200</v>
      </c>
      <c r="L80" s="79">
        <f t="shared" si="23"/>
        <v>9835008</v>
      </c>
      <c r="M80" s="79">
        <f t="shared" si="24"/>
        <v>24500</v>
      </c>
      <c r="N80" s="80">
        <f t="shared" si="25"/>
        <v>1927640.0000000002</v>
      </c>
    </row>
    <row r="81" spans="1:14" x14ac:dyDescent="0.3">
      <c r="A81" s="98">
        <v>80</v>
      </c>
      <c r="B81" s="98">
        <v>1502</v>
      </c>
      <c r="C81" s="98">
        <v>15</v>
      </c>
      <c r="D81" s="98" t="s">
        <v>9</v>
      </c>
      <c r="E81" s="98">
        <v>604</v>
      </c>
      <c r="F81" s="98">
        <v>33</v>
      </c>
      <c r="G81" s="98">
        <v>0</v>
      </c>
      <c r="H81" s="98">
        <f t="shared" si="20"/>
        <v>637</v>
      </c>
      <c r="I81" s="99">
        <f t="shared" si="21"/>
        <v>700.7</v>
      </c>
      <c r="J81" s="98">
        <f t="shared" ref="J81:J87" si="27">J80</f>
        <v>12800</v>
      </c>
      <c r="K81" s="79">
        <f t="shared" si="22"/>
        <v>8153600</v>
      </c>
      <c r="L81" s="79">
        <f t="shared" si="23"/>
        <v>9295104</v>
      </c>
      <c r="M81" s="79">
        <f t="shared" si="24"/>
        <v>23000</v>
      </c>
      <c r="N81" s="80">
        <f t="shared" si="25"/>
        <v>1821820.0000000002</v>
      </c>
    </row>
    <row r="82" spans="1:14" x14ac:dyDescent="0.3">
      <c r="A82" s="98">
        <v>81</v>
      </c>
      <c r="B82" s="98">
        <v>1503</v>
      </c>
      <c r="C82" s="98">
        <v>15</v>
      </c>
      <c r="D82" s="98" t="s">
        <v>18</v>
      </c>
      <c r="E82" s="98">
        <v>409</v>
      </c>
      <c r="F82" s="98">
        <v>15</v>
      </c>
      <c r="G82" s="98">
        <v>0</v>
      </c>
      <c r="H82" s="98">
        <f t="shared" si="20"/>
        <v>424</v>
      </c>
      <c r="I82" s="99">
        <f t="shared" si="21"/>
        <v>466.40000000000003</v>
      </c>
      <c r="J82" s="98">
        <f t="shared" si="27"/>
        <v>12800</v>
      </c>
      <c r="K82" s="79">
        <f t="shared" si="22"/>
        <v>5427200</v>
      </c>
      <c r="L82" s="79">
        <f t="shared" si="23"/>
        <v>6187008</v>
      </c>
      <c r="M82" s="79">
        <f t="shared" si="24"/>
        <v>15500</v>
      </c>
      <c r="N82" s="80">
        <f t="shared" si="25"/>
        <v>1212640</v>
      </c>
    </row>
    <row r="83" spans="1:14" x14ac:dyDescent="0.3">
      <c r="A83" s="98">
        <v>82</v>
      </c>
      <c r="B83" s="98">
        <v>1504</v>
      </c>
      <c r="C83" s="98">
        <v>15</v>
      </c>
      <c r="D83" s="98" t="s">
        <v>18</v>
      </c>
      <c r="E83" s="98">
        <v>409</v>
      </c>
      <c r="F83" s="98">
        <v>15</v>
      </c>
      <c r="G83" s="98">
        <v>0</v>
      </c>
      <c r="H83" s="98">
        <f t="shared" si="20"/>
        <v>424</v>
      </c>
      <c r="I83" s="99">
        <f t="shared" si="21"/>
        <v>466.40000000000003</v>
      </c>
      <c r="J83" s="98">
        <f t="shared" si="27"/>
        <v>12800</v>
      </c>
      <c r="K83" s="79">
        <f t="shared" si="22"/>
        <v>5427200</v>
      </c>
      <c r="L83" s="79">
        <f t="shared" si="23"/>
        <v>6187008</v>
      </c>
      <c r="M83" s="79">
        <f t="shared" si="24"/>
        <v>15500</v>
      </c>
      <c r="N83" s="80">
        <f t="shared" si="25"/>
        <v>1212640</v>
      </c>
    </row>
    <row r="84" spans="1:14" x14ac:dyDescent="0.3">
      <c r="A84" s="98">
        <v>83</v>
      </c>
      <c r="B84" s="98">
        <v>1505</v>
      </c>
      <c r="C84" s="98">
        <v>15</v>
      </c>
      <c r="D84" s="98" t="s">
        <v>9</v>
      </c>
      <c r="E84" s="98">
        <v>604</v>
      </c>
      <c r="F84" s="98">
        <v>33</v>
      </c>
      <c r="G84" s="98">
        <v>0</v>
      </c>
      <c r="H84" s="98">
        <f t="shared" si="20"/>
        <v>637</v>
      </c>
      <c r="I84" s="99">
        <f t="shared" si="21"/>
        <v>700.7</v>
      </c>
      <c r="J84" s="98">
        <f t="shared" si="27"/>
        <v>12800</v>
      </c>
      <c r="K84" s="79">
        <f t="shared" si="22"/>
        <v>8153600</v>
      </c>
      <c r="L84" s="79">
        <f t="shared" si="23"/>
        <v>9295104</v>
      </c>
      <c r="M84" s="79">
        <f t="shared" si="24"/>
        <v>23000</v>
      </c>
      <c r="N84" s="80">
        <f t="shared" si="25"/>
        <v>1821820.0000000002</v>
      </c>
    </row>
    <row r="85" spans="1:14" x14ac:dyDescent="0.3">
      <c r="A85" s="98">
        <v>84</v>
      </c>
      <c r="B85" s="98">
        <v>1506</v>
      </c>
      <c r="C85" s="98">
        <v>15</v>
      </c>
      <c r="D85" s="98" t="s">
        <v>9</v>
      </c>
      <c r="E85" s="98">
        <v>559</v>
      </c>
      <c r="F85" s="98">
        <v>33</v>
      </c>
      <c r="G85" s="98">
        <v>26</v>
      </c>
      <c r="H85" s="98">
        <f t="shared" si="20"/>
        <v>618</v>
      </c>
      <c r="I85" s="99">
        <f t="shared" si="21"/>
        <v>679.80000000000007</v>
      </c>
      <c r="J85" s="98">
        <f t="shared" si="27"/>
        <v>12800</v>
      </c>
      <c r="K85" s="79">
        <f t="shared" si="22"/>
        <v>7910400</v>
      </c>
      <c r="L85" s="79">
        <f t="shared" si="23"/>
        <v>9017856</v>
      </c>
      <c r="M85" s="79">
        <f t="shared" si="24"/>
        <v>22500</v>
      </c>
      <c r="N85" s="80">
        <f t="shared" si="25"/>
        <v>1767480.0000000002</v>
      </c>
    </row>
    <row r="86" spans="1:14" x14ac:dyDescent="0.3">
      <c r="A86" s="98">
        <v>85</v>
      </c>
      <c r="B86" s="98">
        <v>1507</v>
      </c>
      <c r="C86" s="98">
        <v>15</v>
      </c>
      <c r="D86" s="98" t="s">
        <v>18</v>
      </c>
      <c r="E86" s="98">
        <v>411</v>
      </c>
      <c r="F86" s="98">
        <v>14</v>
      </c>
      <c r="G86" s="98">
        <v>24</v>
      </c>
      <c r="H86" s="98">
        <f t="shared" si="20"/>
        <v>449</v>
      </c>
      <c r="I86" s="99">
        <f t="shared" si="21"/>
        <v>493.90000000000003</v>
      </c>
      <c r="J86" s="98">
        <f t="shared" si="27"/>
        <v>12800</v>
      </c>
      <c r="K86" s="79">
        <f t="shared" si="22"/>
        <v>5747200</v>
      </c>
      <c r="L86" s="79">
        <f t="shared" si="23"/>
        <v>6551808</v>
      </c>
      <c r="M86" s="79">
        <f t="shared" si="24"/>
        <v>16500</v>
      </c>
      <c r="N86" s="80">
        <f t="shared" si="25"/>
        <v>1284140</v>
      </c>
    </row>
    <row r="87" spans="1:14" x14ac:dyDescent="0.3">
      <c r="A87" s="98">
        <v>86</v>
      </c>
      <c r="B87" s="98">
        <v>1508</v>
      </c>
      <c r="C87" s="98">
        <v>15</v>
      </c>
      <c r="D87" s="98" t="s">
        <v>18</v>
      </c>
      <c r="E87" s="98">
        <v>411</v>
      </c>
      <c r="F87" s="98">
        <v>14</v>
      </c>
      <c r="G87" s="98">
        <v>24</v>
      </c>
      <c r="H87" s="98">
        <f t="shared" si="20"/>
        <v>449</v>
      </c>
      <c r="I87" s="99">
        <f t="shared" si="21"/>
        <v>493.90000000000003</v>
      </c>
      <c r="J87" s="98">
        <f t="shared" si="27"/>
        <v>12800</v>
      </c>
      <c r="K87" s="79">
        <f t="shared" si="22"/>
        <v>5747200</v>
      </c>
      <c r="L87" s="79">
        <f t="shared" si="23"/>
        <v>6551808</v>
      </c>
      <c r="M87" s="79">
        <f t="shared" si="24"/>
        <v>16500</v>
      </c>
      <c r="N87" s="80">
        <f t="shared" si="25"/>
        <v>1284140</v>
      </c>
    </row>
    <row r="88" spans="1:14" x14ac:dyDescent="0.3">
      <c r="A88" s="98">
        <v>87</v>
      </c>
      <c r="B88" s="98">
        <v>1601</v>
      </c>
      <c r="C88" s="98">
        <v>16</v>
      </c>
      <c r="D88" s="98" t="s">
        <v>9</v>
      </c>
      <c r="E88" s="98">
        <v>611</v>
      </c>
      <c r="F88" s="98">
        <v>33</v>
      </c>
      <c r="G88" s="98">
        <v>30</v>
      </c>
      <c r="H88" s="98">
        <f t="shared" si="20"/>
        <v>674</v>
      </c>
      <c r="I88" s="99">
        <f t="shared" si="21"/>
        <v>741.40000000000009</v>
      </c>
      <c r="J88" s="98">
        <f>J87+30</f>
        <v>12830</v>
      </c>
      <c r="K88" s="79">
        <f t="shared" si="22"/>
        <v>8647420</v>
      </c>
      <c r="L88" s="79">
        <f t="shared" si="23"/>
        <v>9858059</v>
      </c>
      <c r="M88" s="79">
        <f t="shared" si="24"/>
        <v>24500</v>
      </c>
      <c r="N88" s="80">
        <f t="shared" si="25"/>
        <v>1927640.0000000002</v>
      </c>
    </row>
    <row r="89" spans="1:14" x14ac:dyDescent="0.3">
      <c r="A89" s="98">
        <v>88</v>
      </c>
      <c r="B89" s="98">
        <v>1602</v>
      </c>
      <c r="C89" s="98">
        <v>16</v>
      </c>
      <c r="D89" s="98" t="s">
        <v>9</v>
      </c>
      <c r="E89" s="98">
        <v>604</v>
      </c>
      <c r="F89" s="98">
        <v>33</v>
      </c>
      <c r="G89" s="98">
        <v>0</v>
      </c>
      <c r="H89" s="98">
        <f t="shared" si="20"/>
        <v>637</v>
      </c>
      <c r="I89" s="99">
        <f t="shared" si="21"/>
        <v>700.7</v>
      </c>
      <c r="J89" s="98">
        <f t="shared" ref="J89:J95" si="28">J88</f>
        <v>12830</v>
      </c>
      <c r="K89" s="79">
        <f t="shared" si="22"/>
        <v>8172710</v>
      </c>
      <c r="L89" s="79">
        <f t="shared" si="23"/>
        <v>9316889</v>
      </c>
      <c r="M89" s="79">
        <f t="shared" si="24"/>
        <v>23500</v>
      </c>
      <c r="N89" s="80">
        <f t="shared" si="25"/>
        <v>1821820.0000000002</v>
      </c>
    </row>
    <row r="90" spans="1:14" x14ac:dyDescent="0.3">
      <c r="A90" s="98">
        <v>89</v>
      </c>
      <c r="B90" s="98">
        <v>1603</v>
      </c>
      <c r="C90" s="98">
        <v>16</v>
      </c>
      <c r="D90" s="98" t="s">
        <v>18</v>
      </c>
      <c r="E90" s="98">
        <v>409</v>
      </c>
      <c r="F90" s="98">
        <v>15</v>
      </c>
      <c r="G90" s="98">
        <v>0</v>
      </c>
      <c r="H90" s="98">
        <f t="shared" si="20"/>
        <v>424</v>
      </c>
      <c r="I90" s="99">
        <f t="shared" si="21"/>
        <v>466.40000000000003</v>
      </c>
      <c r="J90" s="98">
        <f t="shared" si="28"/>
        <v>12830</v>
      </c>
      <c r="K90" s="79">
        <f t="shared" si="22"/>
        <v>5439920</v>
      </c>
      <c r="L90" s="79">
        <f t="shared" si="23"/>
        <v>6201509</v>
      </c>
      <c r="M90" s="79">
        <f t="shared" si="24"/>
        <v>15500</v>
      </c>
      <c r="N90" s="80">
        <f t="shared" si="25"/>
        <v>1212640</v>
      </c>
    </row>
    <row r="91" spans="1:14" x14ac:dyDescent="0.3">
      <c r="A91" s="98">
        <v>90</v>
      </c>
      <c r="B91" s="98">
        <v>1604</v>
      </c>
      <c r="C91" s="98">
        <v>16</v>
      </c>
      <c r="D91" s="98" t="s">
        <v>18</v>
      </c>
      <c r="E91" s="98">
        <v>409</v>
      </c>
      <c r="F91" s="98">
        <v>15</v>
      </c>
      <c r="G91" s="98">
        <v>0</v>
      </c>
      <c r="H91" s="98">
        <f t="shared" si="20"/>
        <v>424</v>
      </c>
      <c r="I91" s="99">
        <f t="shared" si="21"/>
        <v>466.40000000000003</v>
      </c>
      <c r="J91" s="98">
        <f t="shared" si="28"/>
        <v>12830</v>
      </c>
      <c r="K91" s="79">
        <f t="shared" si="22"/>
        <v>5439920</v>
      </c>
      <c r="L91" s="79">
        <f t="shared" si="23"/>
        <v>6201509</v>
      </c>
      <c r="M91" s="79">
        <f t="shared" si="24"/>
        <v>15500</v>
      </c>
      <c r="N91" s="80">
        <f t="shared" si="25"/>
        <v>1212640</v>
      </c>
    </row>
    <row r="92" spans="1:14" x14ac:dyDescent="0.3">
      <c r="A92" s="98">
        <v>91</v>
      </c>
      <c r="B92" s="98">
        <v>1605</v>
      </c>
      <c r="C92" s="98">
        <v>16</v>
      </c>
      <c r="D92" s="98" t="s">
        <v>9</v>
      </c>
      <c r="E92" s="98">
        <v>604</v>
      </c>
      <c r="F92" s="98">
        <v>33</v>
      </c>
      <c r="G92" s="98">
        <v>0</v>
      </c>
      <c r="H92" s="98">
        <f t="shared" si="20"/>
        <v>637</v>
      </c>
      <c r="I92" s="99">
        <f t="shared" si="21"/>
        <v>700.7</v>
      </c>
      <c r="J92" s="98">
        <f t="shared" si="28"/>
        <v>12830</v>
      </c>
      <c r="K92" s="79">
        <f t="shared" si="22"/>
        <v>8172710</v>
      </c>
      <c r="L92" s="79">
        <f t="shared" si="23"/>
        <v>9316889</v>
      </c>
      <c r="M92" s="79">
        <f t="shared" si="24"/>
        <v>23500</v>
      </c>
      <c r="N92" s="80">
        <f t="shared" si="25"/>
        <v>1821820.0000000002</v>
      </c>
    </row>
    <row r="93" spans="1:14" x14ac:dyDescent="0.3">
      <c r="A93" s="98">
        <v>92</v>
      </c>
      <c r="B93" s="98">
        <v>1606</v>
      </c>
      <c r="C93" s="98">
        <v>16</v>
      </c>
      <c r="D93" s="98" t="s">
        <v>9</v>
      </c>
      <c r="E93" s="98">
        <v>559</v>
      </c>
      <c r="F93" s="98">
        <v>33</v>
      </c>
      <c r="G93" s="98">
        <v>26</v>
      </c>
      <c r="H93" s="98">
        <f t="shared" si="20"/>
        <v>618</v>
      </c>
      <c r="I93" s="99">
        <f t="shared" si="21"/>
        <v>679.80000000000007</v>
      </c>
      <c r="J93" s="98">
        <f t="shared" si="28"/>
        <v>12830</v>
      </c>
      <c r="K93" s="79">
        <f t="shared" si="22"/>
        <v>7928940</v>
      </c>
      <c r="L93" s="79">
        <f t="shared" si="23"/>
        <v>9038992</v>
      </c>
      <c r="M93" s="79">
        <f t="shared" si="24"/>
        <v>22500</v>
      </c>
      <c r="N93" s="80">
        <f t="shared" si="25"/>
        <v>1767480.0000000002</v>
      </c>
    </row>
    <row r="94" spans="1:14" x14ac:dyDescent="0.3">
      <c r="A94" s="98">
        <v>93</v>
      </c>
      <c r="B94" s="98">
        <v>1607</v>
      </c>
      <c r="C94" s="98">
        <v>16</v>
      </c>
      <c r="D94" s="98" t="s">
        <v>18</v>
      </c>
      <c r="E94" s="98">
        <v>411</v>
      </c>
      <c r="F94" s="98">
        <v>14</v>
      </c>
      <c r="G94" s="98">
        <v>24</v>
      </c>
      <c r="H94" s="98">
        <f t="shared" si="20"/>
        <v>449</v>
      </c>
      <c r="I94" s="99">
        <f t="shared" si="21"/>
        <v>493.90000000000003</v>
      </c>
      <c r="J94" s="98">
        <f t="shared" si="28"/>
        <v>12830</v>
      </c>
      <c r="K94" s="79">
        <f t="shared" si="22"/>
        <v>5760670</v>
      </c>
      <c r="L94" s="79">
        <f t="shared" si="23"/>
        <v>6567164</v>
      </c>
      <c r="M94" s="79">
        <f t="shared" si="24"/>
        <v>16500</v>
      </c>
      <c r="N94" s="80">
        <f t="shared" si="25"/>
        <v>1284140</v>
      </c>
    </row>
    <row r="95" spans="1:14" x14ac:dyDescent="0.3">
      <c r="A95" s="98">
        <v>94</v>
      </c>
      <c r="B95" s="98">
        <v>1608</v>
      </c>
      <c r="C95" s="98">
        <v>16</v>
      </c>
      <c r="D95" s="98" t="s">
        <v>18</v>
      </c>
      <c r="E95" s="98">
        <v>411</v>
      </c>
      <c r="F95" s="98">
        <v>14</v>
      </c>
      <c r="G95" s="98">
        <v>24</v>
      </c>
      <c r="H95" s="98">
        <f t="shared" si="20"/>
        <v>449</v>
      </c>
      <c r="I95" s="99">
        <f t="shared" si="21"/>
        <v>493.90000000000003</v>
      </c>
      <c r="J95" s="98">
        <f t="shared" si="28"/>
        <v>12830</v>
      </c>
      <c r="K95" s="79">
        <f t="shared" si="22"/>
        <v>5760670</v>
      </c>
      <c r="L95" s="79">
        <f t="shared" si="23"/>
        <v>6567164</v>
      </c>
      <c r="M95" s="79">
        <f t="shared" si="24"/>
        <v>16500</v>
      </c>
      <c r="N95" s="80">
        <f t="shared" si="25"/>
        <v>1284140</v>
      </c>
    </row>
    <row r="96" spans="1:14" x14ac:dyDescent="0.3">
      <c r="A96" s="98">
        <v>95</v>
      </c>
      <c r="B96" s="98">
        <v>1701</v>
      </c>
      <c r="C96" s="98">
        <v>17</v>
      </c>
      <c r="D96" s="98" t="s">
        <v>9</v>
      </c>
      <c r="E96" s="98">
        <v>611</v>
      </c>
      <c r="F96" s="98">
        <v>33</v>
      </c>
      <c r="G96" s="98">
        <v>30</v>
      </c>
      <c r="H96" s="98">
        <f t="shared" si="20"/>
        <v>674</v>
      </c>
      <c r="I96" s="99">
        <f t="shared" si="21"/>
        <v>741.40000000000009</v>
      </c>
      <c r="J96" s="98">
        <f t="shared" ref="J96" si="29">J95</f>
        <v>12830</v>
      </c>
      <c r="K96" s="79">
        <f t="shared" si="22"/>
        <v>8647420</v>
      </c>
      <c r="L96" s="79">
        <f t="shared" si="23"/>
        <v>9858059</v>
      </c>
      <c r="M96" s="79">
        <f t="shared" si="24"/>
        <v>24500</v>
      </c>
      <c r="N96" s="80">
        <f t="shared" si="25"/>
        <v>1927640.0000000002</v>
      </c>
    </row>
    <row r="97" spans="1:14" x14ac:dyDescent="0.3">
      <c r="A97" s="98">
        <v>96</v>
      </c>
      <c r="B97" s="98">
        <v>1702</v>
      </c>
      <c r="C97" s="98">
        <v>17</v>
      </c>
      <c r="D97" s="98" t="s">
        <v>9</v>
      </c>
      <c r="E97" s="98">
        <v>604</v>
      </c>
      <c r="F97" s="98">
        <v>33</v>
      </c>
      <c r="G97" s="98">
        <v>0</v>
      </c>
      <c r="H97" s="98">
        <f t="shared" si="20"/>
        <v>637</v>
      </c>
      <c r="I97" s="99">
        <f t="shared" si="21"/>
        <v>700.7</v>
      </c>
      <c r="J97" s="98">
        <f t="shared" ref="J97" si="30">J96+30</f>
        <v>12860</v>
      </c>
      <c r="K97" s="79">
        <f t="shared" si="22"/>
        <v>8191820</v>
      </c>
      <c r="L97" s="79">
        <f t="shared" si="23"/>
        <v>9338675</v>
      </c>
      <c r="M97" s="79">
        <f t="shared" si="24"/>
        <v>23500</v>
      </c>
      <c r="N97" s="80">
        <f t="shared" si="25"/>
        <v>1821820.0000000002</v>
      </c>
    </row>
    <row r="98" spans="1:14" x14ac:dyDescent="0.3">
      <c r="A98" s="98">
        <v>97</v>
      </c>
      <c r="B98" s="98">
        <v>1703</v>
      </c>
      <c r="C98" s="98">
        <v>17</v>
      </c>
      <c r="D98" s="98" t="s">
        <v>18</v>
      </c>
      <c r="E98" s="98">
        <v>409</v>
      </c>
      <c r="F98" s="98">
        <v>15</v>
      </c>
      <c r="G98" s="98">
        <v>0</v>
      </c>
      <c r="H98" s="98">
        <f t="shared" si="20"/>
        <v>424</v>
      </c>
      <c r="I98" s="99">
        <f t="shared" si="21"/>
        <v>466.40000000000003</v>
      </c>
      <c r="J98" s="98">
        <f>J97</f>
        <v>12860</v>
      </c>
      <c r="K98" s="79">
        <f t="shared" si="22"/>
        <v>5452640</v>
      </c>
      <c r="L98" s="79">
        <f t="shared" si="23"/>
        <v>6216010</v>
      </c>
      <c r="M98" s="79">
        <f t="shared" si="24"/>
        <v>15500</v>
      </c>
      <c r="N98" s="80">
        <f t="shared" si="25"/>
        <v>1212640</v>
      </c>
    </row>
    <row r="99" spans="1:14" x14ac:dyDescent="0.3">
      <c r="A99" s="98">
        <v>98</v>
      </c>
      <c r="B99" s="98">
        <v>1704</v>
      </c>
      <c r="C99" s="98">
        <v>17</v>
      </c>
      <c r="D99" s="98" t="s">
        <v>18</v>
      </c>
      <c r="E99" s="98">
        <v>409</v>
      </c>
      <c r="F99" s="98">
        <v>15</v>
      </c>
      <c r="G99" s="98">
        <v>0</v>
      </c>
      <c r="H99" s="98">
        <f t="shared" si="20"/>
        <v>424</v>
      </c>
      <c r="I99" s="99">
        <f t="shared" si="21"/>
        <v>466.40000000000003</v>
      </c>
      <c r="J99" s="98">
        <f t="shared" ref="J99:J111" si="31">J98</f>
        <v>12860</v>
      </c>
      <c r="K99" s="79">
        <f t="shared" si="22"/>
        <v>5452640</v>
      </c>
      <c r="L99" s="79">
        <f t="shared" si="23"/>
        <v>6216010</v>
      </c>
      <c r="M99" s="79">
        <f t="shared" si="24"/>
        <v>15500</v>
      </c>
      <c r="N99" s="80">
        <f t="shared" si="25"/>
        <v>1212640</v>
      </c>
    </row>
    <row r="100" spans="1:14" x14ac:dyDescent="0.3">
      <c r="A100" s="98">
        <v>99</v>
      </c>
      <c r="B100" s="98">
        <v>1705</v>
      </c>
      <c r="C100" s="98">
        <v>17</v>
      </c>
      <c r="D100" s="98" t="s">
        <v>9</v>
      </c>
      <c r="E100" s="98">
        <v>604</v>
      </c>
      <c r="F100" s="98">
        <v>33</v>
      </c>
      <c r="G100" s="98">
        <v>0</v>
      </c>
      <c r="H100" s="98">
        <f t="shared" si="20"/>
        <v>637</v>
      </c>
      <c r="I100" s="99">
        <f t="shared" si="21"/>
        <v>700.7</v>
      </c>
      <c r="J100" s="98">
        <f t="shared" si="31"/>
        <v>12860</v>
      </c>
      <c r="K100" s="79">
        <f t="shared" si="22"/>
        <v>8191820</v>
      </c>
      <c r="L100" s="79">
        <f t="shared" si="23"/>
        <v>9338675</v>
      </c>
      <c r="M100" s="79">
        <f t="shared" si="24"/>
        <v>23500</v>
      </c>
      <c r="N100" s="80">
        <f t="shared" si="25"/>
        <v>1821820.0000000002</v>
      </c>
    </row>
    <row r="101" spans="1:14" x14ac:dyDescent="0.3">
      <c r="A101" s="98">
        <v>100</v>
      </c>
      <c r="B101" s="98">
        <v>1706</v>
      </c>
      <c r="C101" s="98">
        <v>17</v>
      </c>
      <c r="D101" s="98" t="s">
        <v>9</v>
      </c>
      <c r="E101" s="98">
        <v>559</v>
      </c>
      <c r="F101" s="98">
        <v>33</v>
      </c>
      <c r="G101" s="98">
        <v>26</v>
      </c>
      <c r="H101" s="98">
        <f t="shared" si="20"/>
        <v>618</v>
      </c>
      <c r="I101" s="99">
        <f t="shared" si="21"/>
        <v>679.80000000000007</v>
      </c>
      <c r="J101" s="98">
        <f t="shared" si="31"/>
        <v>12860</v>
      </c>
      <c r="K101" s="79">
        <f t="shared" si="22"/>
        <v>7947480</v>
      </c>
      <c r="L101" s="79">
        <f t="shared" si="23"/>
        <v>9060127</v>
      </c>
      <c r="M101" s="79">
        <f t="shared" si="24"/>
        <v>22500</v>
      </c>
      <c r="N101" s="80">
        <f t="shared" si="25"/>
        <v>1767480.0000000002</v>
      </c>
    </row>
    <row r="102" spans="1:14" x14ac:dyDescent="0.3">
      <c r="A102" s="98">
        <v>101</v>
      </c>
      <c r="B102" s="98">
        <v>1707</v>
      </c>
      <c r="C102" s="98">
        <v>17</v>
      </c>
      <c r="D102" s="98" t="s">
        <v>18</v>
      </c>
      <c r="E102" s="98">
        <v>411</v>
      </c>
      <c r="F102" s="98">
        <v>14</v>
      </c>
      <c r="G102" s="98">
        <v>24</v>
      </c>
      <c r="H102" s="98">
        <f t="shared" si="20"/>
        <v>449</v>
      </c>
      <c r="I102" s="99">
        <f t="shared" si="21"/>
        <v>493.90000000000003</v>
      </c>
      <c r="J102" s="98">
        <f t="shared" si="31"/>
        <v>12860</v>
      </c>
      <c r="K102" s="79">
        <f t="shared" si="22"/>
        <v>5774140</v>
      </c>
      <c r="L102" s="79">
        <f t="shared" si="23"/>
        <v>6582520</v>
      </c>
      <c r="M102" s="79">
        <f t="shared" si="24"/>
        <v>16500</v>
      </c>
      <c r="N102" s="80">
        <f t="shared" si="25"/>
        <v>1284140</v>
      </c>
    </row>
    <row r="103" spans="1:14" x14ac:dyDescent="0.3">
      <c r="A103" s="98">
        <v>102</v>
      </c>
      <c r="B103" s="98">
        <v>1708</v>
      </c>
      <c r="C103" s="98">
        <v>17</v>
      </c>
      <c r="D103" s="98" t="s">
        <v>18</v>
      </c>
      <c r="E103" s="98">
        <v>411</v>
      </c>
      <c r="F103" s="98">
        <v>14</v>
      </c>
      <c r="G103" s="98">
        <v>24</v>
      </c>
      <c r="H103" s="98">
        <f t="shared" si="20"/>
        <v>449</v>
      </c>
      <c r="I103" s="99">
        <f t="shared" si="21"/>
        <v>493.90000000000003</v>
      </c>
      <c r="J103" s="98">
        <f t="shared" si="31"/>
        <v>12860</v>
      </c>
      <c r="K103" s="79">
        <f t="shared" si="22"/>
        <v>5774140</v>
      </c>
      <c r="L103" s="79">
        <f t="shared" si="23"/>
        <v>6582520</v>
      </c>
      <c r="M103" s="79">
        <f t="shared" si="24"/>
        <v>16500</v>
      </c>
      <c r="N103" s="80">
        <f t="shared" si="25"/>
        <v>1284140</v>
      </c>
    </row>
    <row r="104" spans="1:14" x14ac:dyDescent="0.3">
      <c r="A104" s="98">
        <v>103</v>
      </c>
      <c r="B104" s="98">
        <v>1801</v>
      </c>
      <c r="C104" s="98">
        <v>18</v>
      </c>
      <c r="D104" s="98" t="s">
        <v>9</v>
      </c>
      <c r="E104" s="98">
        <v>611</v>
      </c>
      <c r="F104" s="98">
        <v>33</v>
      </c>
      <c r="G104" s="98">
        <v>30</v>
      </c>
      <c r="H104" s="98">
        <f t="shared" si="20"/>
        <v>674</v>
      </c>
      <c r="I104" s="99">
        <f t="shared" si="21"/>
        <v>741.40000000000009</v>
      </c>
      <c r="J104" s="98">
        <f>J103+30</f>
        <v>12890</v>
      </c>
      <c r="K104" s="79">
        <f t="shared" si="22"/>
        <v>8687860</v>
      </c>
      <c r="L104" s="79">
        <f t="shared" si="23"/>
        <v>9904160</v>
      </c>
      <c r="M104" s="79">
        <f t="shared" si="24"/>
        <v>25000</v>
      </c>
      <c r="N104" s="80">
        <f t="shared" si="25"/>
        <v>1927640.0000000002</v>
      </c>
    </row>
    <row r="105" spans="1:14" x14ac:dyDescent="0.3">
      <c r="A105" s="98">
        <v>104</v>
      </c>
      <c r="B105" s="98">
        <v>1802</v>
      </c>
      <c r="C105" s="98">
        <v>18</v>
      </c>
      <c r="D105" s="98" t="s">
        <v>9</v>
      </c>
      <c r="E105" s="98">
        <v>604</v>
      </c>
      <c r="F105" s="98">
        <v>33</v>
      </c>
      <c r="G105" s="98">
        <v>0</v>
      </c>
      <c r="H105" s="98">
        <f t="shared" si="20"/>
        <v>637</v>
      </c>
      <c r="I105" s="99">
        <f t="shared" si="21"/>
        <v>700.7</v>
      </c>
      <c r="J105" s="98">
        <f t="shared" si="31"/>
        <v>12890</v>
      </c>
      <c r="K105" s="79">
        <f t="shared" si="22"/>
        <v>8210930</v>
      </c>
      <c r="L105" s="79">
        <f t="shared" si="23"/>
        <v>9360460</v>
      </c>
      <c r="M105" s="79">
        <f t="shared" si="24"/>
        <v>23500</v>
      </c>
      <c r="N105" s="80">
        <f t="shared" si="25"/>
        <v>1821820.0000000002</v>
      </c>
    </row>
    <row r="106" spans="1:14" x14ac:dyDescent="0.3">
      <c r="A106" s="98">
        <v>105</v>
      </c>
      <c r="B106" s="98">
        <v>1803</v>
      </c>
      <c r="C106" s="98">
        <v>18</v>
      </c>
      <c r="D106" s="98" t="s">
        <v>18</v>
      </c>
      <c r="E106" s="98">
        <v>409</v>
      </c>
      <c r="F106" s="98">
        <v>15</v>
      </c>
      <c r="G106" s="98">
        <v>0</v>
      </c>
      <c r="H106" s="98">
        <f t="shared" si="20"/>
        <v>424</v>
      </c>
      <c r="I106" s="99">
        <f t="shared" si="21"/>
        <v>466.40000000000003</v>
      </c>
      <c r="J106" s="98">
        <f>J105</f>
        <v>12890</v>
      </c>
      <c r="K106" s="79">
        <f t="shared" si="22"/>
        <v>5465360</v>
      </c>
      <c r="L106" s="79">
        <f t="shared" si="23"/>
        <v>6230510</v>
      </c>
      <c r="M106" s="79">
        <f t="shared" si="24"/>
        <v>15500</v>
      </c>
      <c r="N106" s="80">
        <f t="shared" si="25"/>
        <v>1212640</v>
      </c>
    </row>
    <row r="107" spans="1:14" x14ac:dyDescent="0.3">
      <c r="A107" s="98">
        <v>106</v>
      </c>
      <c r="B107" s="98">
        <v>1804</v>
      </c>
      <c r="C107" s="98">
        <v>18</v>
      </c>
      <c r="D107" s="98" t="s">
        <v>18</v>
      </c>
      <c r="E107" s="98">
        <v>409</v>
      </c>
      <c r="F107" s="98">
        <v>15</v>
      </c>
      <c r="G107" s="98">
        <v>0</v>
      </c>
      <c r="H107" s="98">
        <f t="shared" si="20"/>
        <v>424</v>
      </c>
      <c r="I107" s="99">
        <f t="shared" si="21"/>
        <v>466.40000000000003</v>
      </c>
      <c r="J107" s="98">
        <f>J106</f>
        <v>12890</v>
      </c>
      <c r="K107" s="79">
        <f t="shared" si="22"/>
        <v>5465360</v>
      </c>
      <c r="L107" s="79">
        <f t="shared" si="23"/>
        <v>6230510</v>
      </c>
      <c r="M107" s="79">
        <f t="shared" si="24"/>
        <v>15500</v>
      </c>
      <c r="N107" s="80">
        <f t="shared" si="25"/>
        <v>1212640</v>
      </c>
    </row>
    <row r="108" spans="1:14" x14ac:dyDescent="0.3">
      <c r="A108" s="98">
        <v>107</v>
      </c>
      <c r="B108" s="98">
        <v>1805</v>
      </c>
      <c r="C108" s="98">
        <v>18</v>
      </c>
      <c r="D108" s="98" t="s">
        <v>9</v>
      </c>
      <c r="E108" s="98">
        <v>604</v>
      </c>
      <c r="F108" s="98">
        <v>33</v>
      </c>
      <c r="G108" s="98">
        <v>0</v>
      </c>
      <c r="H108" s="98">
        <f t="shared" si="20"/>
        <v>637</v>
      </c>
      <c r="I108" s="99">
        <f t="shared" si="21"/>
        <v>700.7</v>
      </c>
      <c r="J108" s="98">
        <f>J107</f>
        <v>12890</v>
      </c>
      <c r="K108" s="79">
        <f t="shared" si="22"/>
        <v>8210930</v>
      </c>
      <c r="L108" s="79">
        <f t="shared" si="23"/>
        <v>9360460</v>
      </c>
      <c r="M108" s="79">
        <f t="shared" si="24"/>
        <v>23500</v>
      </c>
      <c r="N108" s="80">
        <f t="shared" si="25"/>
        <v>1821820.0000000002</v>
      </c>
    </row>
    <row r="109" spans="1:14" x14ac:dyDescent="0.3">
      <c r="A109" s="98">
        <v>108</v>
      </c>
      <c r="B109" s="98">
        <v>1806</v>
      </c>
      <c r="C109" s="98">
        <v>18</v>
      </c>
      <c r="D109" s="98" t="s">
        <v>9</v>
      </c>
      <c r="E109" s="98">
        <v>559</v>
      </c>
      <c r="F109" s="98">
        <v>33</v>
      </c>
      <c r="G109" s="98">
        <v>26</v>
      </c>
      <c r="H109" s="98">
        <f t="shared" si="20"/>
        <v>618</v>
      </c>
      <c r="I109" s="99">
        <f t="shared" si="21"/>
        <v>679.80000000000007</v>
      </c>
      <c r="J109" s="98">
        <f>J108</f>
        <v>12890</v>
      </c>
      <c r="K109" s="79">
        <f t="shared" si="22"/>
        <v>7966020</v>
      </c>
      <c r="L109" s="79">
        <f t="shared" si="23"/>
        <v>9081263</v>
      </c>
      <c r="M109" s="79">
        <f t="shared" si="24"/>
        <v>22500</v>
      </c>
      <c r="N109" s="80">
        <f t="shared" si="25"/>
        <v>1767480.0000000002</v>
      </c>
    </row>
    <row r="110" spans="1:14" x14ac:dyDescent="0.3">
      <c r="A110" s="98">
        <v>109</v>
      </c>
      <c r="B110" s="98">
        <v>1807</v>
      </c>
      <c r="C110" s="98">
        <v>18</v>
      </c>
      <c r="D110" s="98" t="s">
        <v>18</v>
      </c>
      <c r="E110" s="98">
        <v>411</v>
      </c>
      <c r="F110" s="98">
        <v>14</v>
      </c>
      <c r="G110" s="98">
        <v>24</v>
      </c>
      <c r="H110" s="98">
        <f t="shared" si="20"/>
        <v>449</v>
      </c>
      <c r="I110" s="99">
        <f t="shared" si="21"/>
        <v>493.90000000000003</v>
      </c>
      <c r="J110" s="98">
        <f>J109</f>
        <v>12890</v>
      </c>
      <c r="K110" s="79">
        <f t="shared" si="22"/>
        <v>5787610</v>
      </c>
      <c r="L110" s="79">
        <f t="shared" si="23"/>
        <v>6597875</v>
      </c>
      <c r="M110" s="79">
        <f t="shared" si="24"/>
        <v>16500</v>
      </c>
      <c r="N110" s="80">
        <f t="shared" si="25"/>
        <v>1284140</v>
      </c>
    </row>
    <row r="111" spans="1:14" x14ac:dyDescent="0.3">
      <c r="A111" s="98">
        <v>110</v>
      </c>
      <c r="B111" s="98">
        <v>1808</v>
      </c>
      <c r="C111" s="98">
        <v>18</v>
      </c>
      <c r="D111" s="98" t="s">
        <v>18</v>
      </c>
      <c r="E111" s="98">
        <v>411</v>
      </c>
      <c r="F111" s="98">
        <v>14</v>
      </c>
      <c r="G111" s="98">
        <v>24</v>
      </c>
      <c r="H111" s="98">
        <f t="shared" si="20"/>
        <v>449</v>
      </c>
      <c r="I111" s="99">
        <f t="shared" si="21"/>
        <v>493.90000000000003</v>
      </c>
      <c r="J111" s="98">
        <f t="shared" si="31"/>
        <v>12890</v>
      </c>
      <c r="K111" s="79">
        <f t="shared" si="22"/>
        <v>5787610</v>
      </c>
      <c r="L111" s="79">
        <f t="shared" si="23"/>
        <v>6597875</v>
      </c>
      <c r="M111" s="79">
        <f t="shared" si="24"/>
        <v>16500</v>
      </c>
      <c r="N111" s="80">
        <f t="shared" si="25"/>
        <v>1284140</v>
      </c>
    </row>
    <row r="112" spans="1:14" x14ac:dyDescent="0.3">
      <c r="A112" s="98">
        <v>111</v>
      </c>
      <c r="B112" s="98">
        <v>1901</v>
      </c>
      <c r="C112" s="98">
        <v>19</v>
      </c>
      <c r="D112" s="98" t="s">
        <v>9</v>
      </c>
      <c r="E112" s="98">
        <v>559</v>
      </c>
      <c r="F112" s="98">
        <v>29</v>
      </c>
      <c r="G112" s="98">
        <v>26</v>
      </c>
      <c r="H112" s="98">
        <f t="shared" si="20"/>
        <v>614</v>
      </c>
      <c r="I112" s="99">
        <f t="shared" si="21"/>
        <v>675.40000000000009</v>
      </c>
      <c r="J112" s="98">
        <f>J111+30</f>
        <v>12920</v>
      </c>
      <c r="K112" s="79">
        <f t="shared" si="22"/>
        <v>7932880</v>
      </c>
      <c r="L112" s="79">
        <f t="shared" si="23"/>
        <v>9043483</v>
      </c>
      <c r="M112" s="79">
        <f t="shared" si="24"/>
        <v>22500</v>
      </c>
      <c r="N112" s="80">
        <f t="shared" si="25"/>
        <v>1756040.0000000002</v>
      </c>
    </row>
    <row r="113" spans="1:14" x14ac:dyDescent="0.3">
      <c r="A113" s="98">
        <v>112</v>
      </c>
      <c r="B113" s="98">
        <v>1903</v>
      </c>
      <c r="C113" s="98">
        <v>19</v>
      </c>
      <c r="D113" s="98" t="s">
        <v>18</v>
      </c>
      <c r="E113" s="98">
        <v>409</v>
      </c>
      <c r="F113" s="98">
        <v>15</v>
      </c>
      <c r="G113" s="98">
        <v>0</v>
      </c>
      <c r="H113" s="98">
        <f t="shared" si="20"/>
        <v>424</v>
      </c>
      <c r="I113" s="99">
        <f t="shared" si="21"/>
        <v>466.40000000000003</v>
      </c>
      <c r="J113" s="98">
        <f t="shared" ref="J113:J118" si="32">J112</f>
        <v>12920</v>
      </c>
      <c r="K113" s="79">
        <f t="shared" si="22"/>
        <v>5478080</v>
      </c>
      <c r="L113" s="79">
        <f t="shared" si="23"/>
        <v>6245011</v>
      </c>
      <c r="M113" s="79">
        <f t="shared" si="24"/>
        <v>15500</v>
      </c>
      <c r="N113" s="80">
        <f t="shared" si="25"/>
        <v>1212640</v>
      </c>
    </row>
    <row r="114" spans="1:14" x14ac:dyDescent="0.3">
      <c r="A114" s="98">
        <v>113</v>
      </c>
      <c r="B114" s="98">
        <v>1904</v>
      </c>
      <c r="C114" s="98">
        <v>19</v>
      </c>
      <c r="D114" s="98" t="s">
        <v>18</v>
      </c>
      <c r="E114" s="98">
        <v>409</v>
      </c>
      <c r="F114" s="98">
        <v>15</v>
      </c>
      <c r="G114" s="98">
        <v>0</v>
      </c>
      <c r="H114" s="98">
        <f t="shared" si="20"/>
        <v>424</v>
      </c>
      <c r="I114" s="99">
        <f t="shared" si="21"/>
        <v>466.40000000000003</v>
      </c>
      <c r="J114" s="98">
        <f t="shared" si="32"/>
        <v>12920</v>
      </c>
      <c r="K114" s="79">
        <f t="shared" si="22"/>
        <v>5478080</v>
      </c>
      <c r="L114" s="79">
        <f t="shared" si="23"/>
        <v>6245011</v>
      </c>
      <c r="M114" s="79">
        <f t="shared" si="24"/>
        <v>15500</v>
      </c>
      <c r="N114" s="80">
        <f t="shared" si="25"/>
        <v>1212640</v>
      </c>
    </row>
    <row r="115" spans="1:14" x14ac:dyDescent="0.3">
      <c r="A115" s="98">
        <v>114</v>
      </c>
      <c r="B115" s="98">
        <v>1905</v>
      </c>
      <c r="C115" s="98">
        <v>19</v>
      </c>
      <c r="D115" s="98" t="s">
        <v>9</v>
      </c>
      <c r="E115" s="98">
        <v>604</v>
      </c>
      <c r="F115" s="98">
        <v>33</v>
      </c>
      <c r="G115" s="98">
        <v>0</v>
      </c>
      <c r="H115" s="98">
        <f t="shared" si="20"/>
        <v>637</v>
      </c>
      <c r="I115" s="99">
        <f t="shared" si="21"/>
        <v>700.7</v>
      </c>
      <c r="J115" s="98">
        <f t="shared" si="32"/>
        <v>12920</v>
      </c>
      <c r="K115" s="79">
        <f t="shared" si="22"/>
        <v>8230040</v>
      </c>
      <c r="L115" s="79">
        <f t="shared" si="23"/>
        <v>9382246</v>
      </c>
      <c r="M115" s="79">
        <f t="shared" si="24"/>
        <v>23500</v>
      </c>
      <c r="N115" s="80">
        <f t="shared" si="25"/>
        <v>1821820.0000000002</v>
      </c>
    </row>
    <row r="116" spans="1:14" x14ac:dyDescent="0.3">
      <c r="A116" s="98">
        <v>115</v>
      </c>
      <c r="B116" s="98">
        <v>1906</v>
      </c>
      <c r="C116" s="98">
        <v>19</v>
      </c>
      <c r="D116" s="98" t="s">
        <v>9</v>
      </c>
      <c r="E116" s="98">
        <v>611</v>
      </c>
      <c r="F116" s="98">
        <v>33</v>
      </c>
      <c r="G116" s="98">
        <v>30</v>
      </c>
      <c r="H116" s="98">
        <f t="shared" si="20"/>
        <v>674</v>
      </c>
      <c r="I116" s="99">
        <f t="shared" si="21"/>
        <v>741.40000000000009</v>
      </c>
      <c r="J116" s="98">
        <f t="shared" si="32"/>
        <v>12920</v>
      </c>
      <c r="K116" s="79">
        <f t="shared" si="22"/>
        <v>8708080</v>
      </c>
      <c r="L116" s="79">
        <f t="shared" si="23"/>
        <v>9927211</v>
      </c>
      <c r="M116" s="79">
        <f t="shared" si="24"/>
        <v>25000</v>
      </c>
      <c r="N116" s="80">
        <f t="shared" si="25"/>
        <v>1927640.0000000002</v>
      </c>
    </row>
    <row r="117" spans="1:14" x14ac:dyDescent="0.3">
      <c r="A117" s="98">
        <v>116</v>
      </c>
      <c r="B117" s="98">
        <v>1907</v>
      </c>
      <c r="C117" s="98">
        <v>19</v>
      </c>
      <c r="D117" s="98" t="s">
        <v>18</v>
      </c>
      <c r="E117" s="98">
        <v>411</v>
      </c>
      <c r="F117" s="98">
        <v>14</v>
      </c>
      <c r="G117" s="98">
        <v>24</v>
      </c>
      <c r="H117" s="98">
        <f t="shared" si="20"/>
        <v>449</v>
      </c>
      <c r="I117" s="99">
        <f t="shared" si="21"/>
        <v>493.90000000000003</v>
      </c>
      <c r="J117" s="98">
        <f t="shared" si="32"/>
        <v>12920</v>
      </c>
      <c r="K117" s="79">
        <f t="shared" si="22"/>
        <v>5801080</v>
      </c>
      <c r="L117" s="79">
        <f t="shared" si="23"/>
        <v>6613231</v>
      </c>
      <c r="M117" s="79">
        <f t="shared" si="24"/>
        <v>16500</v>
      </c>
      <c r="N117" s="80">
        <f t="shared" si="25"/>
        <v>1284140</v>
      </c>
    </row>
    <row r="118" spans="1:14" x14ac:dyDescent="0.3">
      <c r="A118" s="98">
        <v>117</v>
      </c>
      <c r="B118" s="98">
        <v>1908</v>
      </c>
      <c r="C118" s="98">
        <v>19</v>
      </c>
      <c r="D118" s="98" t="s">
        <v>18</v>
      </c>
      <c r="E118" s="98">
        <v>411</v>
      </c>
      <c r="F118" s="98">
        <v>14</v>
      </c>
      <c r="G118" s="98">
        <v>24</v>
      </c>
      <c r="H118" s="98">
        <f t="shared" si="20"/>
        <v>449</v>
      </c>
      <c r="I118" s="99">
        <f t="shared" si="21"/>
        <v>493.90000000000003</v>
      </c>
      <c r="J118" s="98">
        <f t="shared" si="32"/>
        <v>12920</v>
      </c>
      <c r="K118" s="79">
        <f t="shared" si="22"/>
        <v>5801080</v>
      </c>
      <c r="L118" s="79">
        <f t="shared" si="23"/>
        <v>6613231</v>
      </c>
      <c r="M118" s="79">
        <f t="shared" si="24"/>
        <v>16500</v>
      </c>
      <c r="N118" s="80">
        <f t="shared" si="25"/>
        <v>1284140</v>
      </c>
    </row>
    <row r="119" spans="1:14" x14ac:dyDescent="0.3">
      <c r="A119" s="98">
        <v>118</v>
      </c>
      <c r="B119" s="98">
        <v>2001</v>
      </c>
      <c r="C119" s="98">
        <v>20</v>
      </c>
      <c r="D119" s="98" t="s">
        <v>9</v>
      </c>
      <c r="E119" s="98">
        <v>611</v>
      </c>
      <c r="F119" s="98">
        <v>33</v>
      </c>
      <c r="G119" s="98">
        <v>30</v>
      </c>
      <c r="H119" s="98">
        <f t="shared" si="20"/>
        <v>674</v>
      </c>
      <c r="I119" s="99">
        <f t="shared" si="21"/>
        <v>741.40000000000009</v>
      </c>
      <c r="J119" s="98">
        <f>J118+30</f>
        <v>12950</v>
      </c>
      <c r="K119" s="79">
        <f t="shared" si="22"/>
        <v>8728300</v>
      </c>
      <c r="L119" s="79">
        <f t="shared" si="23"/>
        <v>9950262</v>
      </c>
      <c r="M119" s="79">
        <f t="shared" si="24"/>
        <v>25000</v>
      </c>
      <c r="N119" s="80">
        <f t="shared" si="25"/>
        <v>1927640.0000000002</v>
      </c>
    </row>
    <row r="120" spans="1:14" x14ac:dyDescent="0.3">
      <c r="A120" s="98">
        <v>119</v>
      </c>
      <c r="B120" s="98">
        <v>2002</v>
      </c>
      <c r="C120" s="98">
        <v>20</v>
      </c>
      <c r="D120" s="98" t="s">
        <v>9</v>
      </c>
      <c r="E120" s="98">
        <v>604</v>
      </c>
      <c r="F120" s="98">
        <v>33</v>
      </c>
      <c r="G120" s="98">
        <v>0</v>
      </c>
      <c r="H120" s="98">
        <f t="shared" si="20"/>
        <v>637</v>
      </c>
      <c r="I120" s="99">
        <f t="shared" si="21"/>
        <v>700.7</v>
      </c>
      <c r="J120" s="98">
        <f t="shared" ref="J120:J126" si="33">J119</f>
        <v>12950</v>
      </c>
      <c r="K120" s="79">
        <f t="shared" si="22"/>
        <v>8249150</v>
      </c>
      <c r="L120" s="79">
        <f t="shared" si="23"/>
        <v>9404031</v>
      </c>
      <c r="M120" s="79">
        <f t="shared" si="24"/>
        <v>23500</v>
      </c>
      <c r="N120" s="80">
        <f t="shared" si="25"/>
        <v>1821820.0000000002</v>
      </c>
    </row>
    <row r="121" spans="1:14" x14ac:dyDescent="0.3">
      <c r="A121" s="98">
        <v>120</v>
      </c>
      <c r="B121" s="98">
        <v>2003</v>
      </c>
      <c r="C121" s="98">
        <v>20</v>
      </c>
      <c r="D121" s="98" t="s">
        <v>18</v>
      </c>
      <c r="E121" s="98">
        <v>409</v>
      </c>
      <c r="F121" s="98">
        <v>15</v>
      </c>
      <c r="G121" s="98">
        <v>0</v>
      </c>
      <c r="H121" s="98">
        <f t="shared" si="20"/>
        <v>424</v>
      </c>
      <c r="I121" s="99">
        <f t="shared" si="21"/>
        <v>466.40000000000003</v>
      </c>
      <c r="J121" s="98">
        <f t="shared" si="33"/>
        <v>12950</v>
      </c>
      <c r="K121" s="79">
        <f t="shared" si="22"/>
        <v>5490800</v>
      </c>
      <c r="L121" s="79">
        <f t="shared" si="23"/>
        <v>6259512</v>
      </c>
      <c r="M121" s="79">
        <f t="shared" si="24"/>
        <v>15500</v>
      </c>
      <c r="N121" s="80">
        <f t="shared" si="25"/>
        <v>1212640</v>
      </c>
    </row>
    <row r="122" spans="1:14" x14ac:dyDescent="0.3">
      <c r="A122" s="98">
        <v>121</v>
      </c>
      <c r="B122" s="98">
        <v>2004</v>
      </c>
      <c r="C122" s="98">
        <v>20</v>
      </c>
      <c r="D122" s="98" t="s">
        <v>18</v>
      </c>
      <c r="E122" s="98">
        <v>409</v>
      </c>
      <c r="F122" s="98">
        <v>15</v>
      </c>
      <c r="G122" s="98">
        <v>0</v>
      </c>
      <c r="H122" s="98">
        <f t="shared" si="20"/>
        <v>424</v>
      </c>
      <c r="I122" s="99">
        <f t="shared" si="21"/>
        <v>466.40000000000003</v>
      </c>
      <c r="J122" s="98">
        <f t="shared" si="33"/>
        <v>12950</v>
      </c>
      <c r="K122" s="79">
        <f t="shared" si="22"/>
        <v>5490800</v>
      </c>
      <c r="L122" s="79">
        <f t="shared" si="23"/>
        <v>6259512</v>
      </c>
      <c r="M122" s="79">
        <f t="shared" si="24"/>
        <v>15500</v>
      </c>
      <c r="N122" s="80">
        <f t="shared" si="25"/>
        <v>1212640</v>
      </c>
    </row>
    <row r="123" spans="1:14" x14ac:dyDescent="0.3">
      <c r="A123" s="98">
        <v>122</v>
      </c>
      <c r="B123" s="98">
        <v>2005</v>
      </c>
      <c r="C123" s="98">
        <v>20</v>
      </c>
      <c r="D123" s="98" t="s">
        <v>9</v>
      </c>
      <c r="E123" s="98">
        <v>604</v>
      </c>
      <c r="F123" s="98">
        <v>33</v>
      </c>
      <c r="G123" s="98">
        <v>0</v>
      </c>
      <c r="H123" s="98">
        <f t="shared" si="20"/>
        <v>637</v>
      </c>
      <c r="I123" s="99">
        <f t="shared" si="21"/>
        <v>700.7</v>
      </c>
      <c r="J123" s="98">
        <f t="shared" si="33"/>
        <v>12950</v>
      </c>
      <c r="K123" s="79">
        <f t="shared" si="22"/>
        <v>8249150</v>
      </c>
      <c r="L123" s="79">
        <f t="shared" si="23"/>
        <v>9404031</v>
      </c>
      <c r="M123" s="79">
        <f t="shared" si="24"/>
        <v>23500</v>
      </c>
      <c r="N123" s="80">
        <f t="shared" si="25"/>
        <v>1821820.0000000002</v>
      </c>
    </row>
    <row r="124" spans="1:14" x14ac:dyDescent="0.3">
      <c r="A124" s="98">
        <v>123</v>
      </c>
      <c r="B124" s="98">
        <v>2006</v>
      </c>
      <c r="C124" s="98">
        <v>20</v>
      </c>
      <c r="D124" s="98" t="s">
        <v>9</v>
      </c>
      <c r="E124" s="98">
        <v>559</v>
      </c>
      <c r="F124" s="98">
        <v>33</v>
      </c>
      <c r="G124" s="98">
        <v>26</v>
      </c>
      <c r="H124" s="98">
        <f t="shared" si="20"/>
        <v>618</v>
      </c>
      <c r="I124" s="99">
        <f t="shared" si="21"/>
        <v>679.80000000000007</v>
      </c>
      <c r="J124" s="98">
        <f t="shared" si="33"/>
        <v>12950</v>
      </c>
      <c r="K124" s="79">
        <f t="shared" si="22"/>
        <v>8003100</v>
      </c>
      <c r="L124" s="79">
        <f t="shared" si="23"/>
        <v>9123534</v>
      </c>
      <c r="M124" s="79">
        <f t="shared" si="24"/>
        <v>23000</v>
      </c>
      <c r="N124" s="80">
        <f t="shared" si="25"/>
        <v>1767480.0000000002</v>
      </c>
    </row>
    <row r="125" spans="1:14" x14ac:dyDescent="0.3">
      <c r="A125" s="98">
        <v>124</v>
      </c>
      <c r="B125" s="98">
        <v>2007</v>
      </c>
      <c r="C125" s="98">
        <v>20</v>
      </c>
      <c r="D125" s="98" t="s">
        <v>18</v>
      </c>
      <c r="E125" s="98">
        <v>411</v>
      </c>
      <c r="F125" s="98">
        <v>14</v>
      </c>
      <c r="G125" s="98">
        <v>24</v>
      </c>
      <c r="H125" s="98">
        <f t="shared" si="20"/>
        <v>449</v>
      </c>
      <c r="I125" s="99">
        <f t="shared" si="21"/>
        <v>493.90000000000003</v>
      </c>
      <c r="J125" s="98">
        <f t="shared" si="33"/>
        <v>12950</v>
      </c>
      <c r="K125" s="79">
        <f t="shared" si="22"/>
        <v>5814550</v>
      </c>
      <c r="L125" s="79">
        <f t="shared" si="23"/>
        <v>6628587</v>
      </c>
      <c r="M125" s="79">
        <f t="shared" si="24"/>
        <v>16500</v>
      </c>
      <c r="N125" s="80">
        <f t="shared" si="25"/>
        <v>1284140</v>
      </c>
    </row>
    <row r="126" spans="1:14" x14ac:dyDescent="0.3">
      <c r="A126" s="98">
        <v>125</v>
      </c>
      <c r="B126" s="98">
        <v>2008</v>
      </c>
      <c r="C126" s="98">
        <v>20</v>
      </c>
      <c r="D126" s="98" t="s">
        <v>18</v>
      </c>
      <c r="E126" s="98">
        <v>411</v>
      </c>
      <c r="F126" s="98">
        <v>14</v>
      </c>
      <c r="G126" s="98">
        <v>24</v>
      </c>
      <c r="H126" s="98">
        <f t="shared" si="20"/>
        <v>449</v>
      </c>
      <c r="I126" s="99">
        <f t="shared" si="21"/>
        <v>493.90000000000003</v>
      </c>
      <c r="J126" s="98">
        <f t="shared" si="33"/>
        <v>12950</v>
      </c>
      <c r="K126" s="79">
        <f t="shared" si="22"/>
        <v>5814550</v>
      </c>
      <c r="L126" s="79">
        <f t="shared" si="23"/>
        <v>6628587</v>
      </c>
      <c r="M126" s="79">
        <f t="shared" si="24"/>
        <v>16500</v>
      </c>
      <c r="N126" s="80">
        <f t="shared" si="25"/>
        <v>1284140</v>
      </c>
    </row>
    <row r="127" spans="1:14" x14ac:dyDescent="0.3">
      <c r="A127" s="98">
        <v>126</v>
      </c>
      <c r="B127" s="98">
        <v>2101</v>
      </c>
      <c r="C127" s="98">
        <v>21</v>
      </c>
      <c r="D127" s="98" t="s">
        <v>9</v>
      </c>
      <c r="E127" s="98">
        <v>611</v>
      </c>
      <c r="F127" s="98">
        <v>33</v>
      </c>
      <c r="G127" s="98">
        <v>30</v>
      </c>
      <c r="H127" s="98">
        <f t="shared" si="20"/>
        <v>674</v>
      </c>
      <c r="I127" s="99">
        <f t="shared" si="21"/>
        <v>741.40000000000009</v>
      </c>
      <c r="J127" s="98">
        <f t="shared" ref="J127" si="34">J126+30</f>
        <v>12980</v>
      </c>
      <c r="K127" s="79">
        <f t="shared" si="22"/>
        <v>8748520</v>
      </c>
      <c r="L127" s="79">
        <f t="shared" si="23"/>
        <v>9973313</v>
      </c>
      <c r="M127" s="79">
        <f t="shared" si="24"/>
        <v>25000</v>
      </c>
      <c r="N127" s="80">
        <f t="shared" si="25"/>
        <v>1927640.0000000002</v>
      </c>
    </row>
    <row r="128" spans="1:14" x14ac:dyDescent="0.3">
      <c r="A128" s="98">
        <v>127</v>
      </c>
      <c r="B128" s="98">
        <v>2102</v>
      </c>
      <c r="C128" s="98">
        <v>21</v>
      </c>
      <c r="D128" s="98" t="s">
        <v>9</v>
      </c>
      <c r="E128" s="98">
        <v>604</v>
      </c>
      <c r="F128" s="98">
        <v>33</v>
      </c>
      <c r="G128" s="98">
        <v>0</v>
      </c>
      <c r="H128" s="98">
        <f t="shared" si="20"/>
        <v>637</v>
      </c>
      <c r="I128" s="99">
        <f t="shared" si="21"/>
        <v>700.7</v>
      </c>
      <c r="J128" s="98">
        <f t="shared" ref="J128:J134" si="35">J127</f>
        <v>12980</v>
      </c>
      <c r="K128" s="79">
        <f t="shared" si="22"/>
        <v>8268260</v>
      </c>
      <c r="L128" s="79">
        <f t="shared" si="23"/>
        <v>9425816</v>
      </c>
      <c r="M128" s="79">
        <f t="shared" si="24"/>
        <v>23500</v>
      </c>
      <c r="N128" s="80">
        <f t="shared" si="25"/>
        <v>1821820.0000000002</v>
      </c>
    </row>
    <row r="129" spans="1:14" x14ac:dyDescent="0.3">
      <c r="A129" s="98">
        <v>128</v>
      </c>
      <c r="B129" s="98">
        <v>2103</v>
      </c>
      <c r="C129" s="98">
        <v>21</v>
      </c>
      <c r="D129" s="98" t="s">
        <v>18</v>
      </c>
      <c r="E129" s="98">
        <v>409</v>
      </c>
      <c r="F129" s="98">
        <v>15</v>
      </c>
      <c r="G129" s="98">
        <v>0</v>
      </c>
      <c r="H129" s="98">
        <f t="shared" si="20"/>
        <v>424</v>
      </c>
      <c r="I129" s="99">
        <f t="shared" si="21"/>
        <v>466.40000000000003</v>
      </c>
      <c r="J129" s="98">
        <f t="shared" si="35"/>
        <v>12980</v>
      </c>
      <c r="K129" s="79">
        <f t="shared" si="22"/>
        <v>5503520</v>
      </c>
      <c r="L129" s="79">
        <f t="shared" si="23"/>
        <v>6274013</v>
      </c>
      <c r="M129" s="79">
        <f t="shared" si="24"/>
        <v>15500</v>
      </c>
      <c r="N129" s="80">
        <f t="shared" si="25"/>
        <v>1212640</v>
      </c>
    </row>
    <row r="130" spans="1:14" x14ac:dyDescent="0.3">
      <c r="A130" s="98">
        <v>129</v>
      </c>
      <c r="B130" s="98">
        <v>2104</v>
      </c>
      <c r="C130" s="98">
        <v>21</v>
      </c>
      <c r="D130" s="98" t="s">
        <v>18</v>
      </c>
      <c r="E130" s="98">
        <v>409</v>
      </c>
      <c r="F130" s="98">
        <v>15</v>
      </c>
      <c r="G130" s="98">
        <v>0</v>
      </c>
      <c r="H130" s="98">
        <f t="shared" si="20"/>
        <v>424</v>
      </c>
      <c r="I130" s="99">
        <f t="shared" si="21"/>
        <v>466.40000000000003</v>
      </c>
      <c r="J130" s="98">
        <f t="shared" si="35"/>
        <v>12980</v>
      </c>
      <c r="K130" s="79">
        <f t="shared" si="22"/>
        <v>5503520</v>
      </c>
      <c r="L130" s="79">
        <f t="shared" si="23"/>
        <v>6274013</v>
      </c>
      <c r="M130" s="79">
        <f t="shared" si="24"/>
        <v>15500</v>
      </c>
      <c r="N130" s="80">
        <f t="shared" si="25"/>
        <v>1212640</v>
      </c>
    </row>
    <row r="131" spans="1:14" x14ac:dyDescent="0.3">
      <c r="A131" s="98">
        <v>130</v>
      </c>
      <c r="B131" s="98">
        <v>2105</v>
      </c>
      <c r="C131" s="98">
        <v>21</v>
      </c>
      <c r="D131" s="98" t="s">
        <v>9</v>
      </c>
      <c r="E131" s="98">
        <v>604</v>
      </c>
      <c r="F131" s="98">
        <v>33</v>
      </c>
      <c r="G131" s="98">
        <v>0</v>
      </c>
      <c r="H131" s="98">
        <f t="shared" ref="H131:H151" si="36">E131+F131+G131</f>
        <v>637</v>
      </c>
      <c r="I131" s="99">
        <f t="shared" ref="I131:I157" si="37">H131*1.1</f>
        <v>700.7</v>
      </c>
      <c r="J131" s="98">
        <f t="shared" si="35"/>
        <v>12980</v>
      </c>
      <c r="K131" s="79">
        <f t="shared" ref="K131:K194" si="38">H131*J131</f>
        <v>8268260</v>
      </c>
      <c r="L131" s="79">
        <f t="shared" ref="L131:L194" si="39">ROUND(K131*1.14,0)</f>
        <v>9425816</v>
      </c>
      <c r="M131" s="79">
        <f t="shared" ref="M131:M194" si="40">MROUND((L131*0.03/12),500)</f>
        <v>23500</v>
      </c>
      <c r="N131" s="80">
        <f t="shared" ref="N131:N194" si="41">I131*2600</f>
        <v>1821820.0000000002</v>
      </c>
    </row>
    <row r="132" spans="1:14" x14ac:dyDescent="0.3">
      <c r="A132" s="98">
        <v>131</v>
      </c>
      <c r="B132" s="98">
        <v>2106</v>
      </c>
      <c r="C132" s="98">
        <v>21</v>
      </c>
      <c r="D132" s="98" t="s">
        <v>9</v>
      </c>
      <c r="E132" s="98">
        <v>559</v>
      </c>
      <c r="F132" s="98">
        <v>33</v>
      </c>
      <c r="G132" s="98">
        <v>26</v>
      </c>
      <c r="H132" s="98">
        <f t="shared" si="36"/>
        <v>618</v>
      </c>
      <c r="I132" s="99">
        <f t="shared" si="37"/>
        <v>679.80000000000007</v>
      </c>
      <c r="J132" s="98">
        <f t="shared" si="35"/>
        <v>12980</v>
      </c>
      <c r="K132" s="79">
        <f t="shared" si="38"/>
        <v>8021640</v>
      </c>
      <c r="L132" s="79">
        <f t="shared" si="39"/>
        <v>9144670</v>
      </c>
      <c r="M132" s="79">
        <f t="shared" si="40"/>
        <v>23000</v>
      </c>
      <c r="N132" s="80">
        <f t="shared" si="41"/>
        <v>1767480.0000000002</v>
      </c>
    </row>
    <row r="133" spans="1:14" x14ac:dyDescent="0.3">
      <c r="A133" s="98">
        <v>132</v>
      </c>
      <c r="B133" s="98">
        <v>2107</v>
      </c>
      <c r="C133" s="98">
        <v>21</v>
      </c>
      <c r="D133" s="98" t="s">
        <v>18</v>
      </c>
      <c r="E133" s="98">
        <v>411</v>
      </c>
      <c r="F133" s="98">
        <v>14</v>
      </c>
      <c r="G133" s="98">
        <v>24</v>
      </c>
      <c r="H133" s="98">
        <f t="shared" si="36"/>
        <v>449</v>
      </c>
      <c r="I133" s="99">
        <f t="shared" si="37"/>
        <v>493.90000000000003</v>
      </c>
      <c r="J133" s="98">
        <f t="shared" si="35"/>
        <v>12980</v>
      </c>
      <c r="K133" s="79">
        <f t="shared" si="38"/>
        <v>5828020</v>
      </c>
      <c r="L133" s="79">
        <f t="shared" si="39"/>
        <v>6643943</v>
      </c>
      <c r="M133" s="79">
        <f t="shared" si="40"/>
        <v>16500</v>
      </c>
      <c r="N133" s="80">
        <f t="shared" si="41"/>
        <v>1284140</v>
      </c>
    </row>
    <row r="134" spans="1:14" x14ac:dyDescent="0.3">
      <c r="A134" s="98">
        <v>133</v>
      </c>
      <c r="B134" s="98">
        <v>2108</v>
      </c>
      <c r="C134" s="98">
        <v>21</v>
      </c>
      <c r="D134" s="98" t="s">
        <v>18</v>
      </c>
      <c r="E134" s="98">
        <v>411</v>
      </c>
      <c r="F134" s="98">
        <v>14</v>
      </c>
      <c r="G134" s="98">
        <v>24</v>
      </c>
      <c r="H134" s="98">
        <f t="shared" si="36"/>
        <v>449</v>
      </c>
      <c r="I134" s="99">
        <f t="shared" si="37"/>
        <v>493.90000000000003</v>
      </c>
      <c r="J134" s="98">
        <f t="shared" si="35"/>
        <v>12980</v>
      </c>
      <c r="K134" s="79">
        <f t="shared" si="38"/>
        <v>5828020</v>
      </c>
      <c r="L134" s="79">
        <f t="shared" si="39"/>
        <v>6643943</v>
      </c>
      <c r="M134" s="79">
        <f t="shared" si="40"/>
        <v>16500</v>
      </c>
      <c r="N134" s="80">
        <f t="shared" si="41"/>
        <v>1284140</v>
      </c>
    </row>
    <row r="135" spans="1:14" x14ac:dyDescent="0.3">
      <c r="A135" s="98">
        <v>134</v>
      </c>
      <c r="B135" s="98">
        <v>2201</v>
      </c>
      <c r="C135" s="98">
        <v>22</v>
      </c>
      <c r="D135" s="98" t="s">
        <v>9</v>
      </c>
      <c r="E135" s="98">
        <v>611</v>
      </c>
      <c r="F135" s="98">
        <v>33</v>
      </c>
      <c r="G135" s="98">
        <v>30</v>
      </c>
      <c r="H135" s="98">
        <f t="shared" si="36"/>
        <v>674</v>
      </c>
      <c r="I135" s="99">
        <f t="shared" si="37"/>
        <v>741.40000000000009</v>
      </c>
      <c r="J135" s="98">
        <f t="shared" ref="J135" si="42">J134+30</f>
        <v>13010</v>
      </c>
      <c r="K135" s="79">
        <f t="shared" si="38"/>
        <v>8768740</v>
      </c>
      <c r="L135" s="79">
        <f t="shared" si="39"/>
        <v>9996364</v>
      </c>
      <c r="M135" s="79">
        <f t="shared" si="40"/>
        <v>25000</v>
      </c>
      <c r="N135" s="80">
        <f t="shared" si="41"/>
        <v>1927640.0000000002</v>
      </c>
    </row>
    <row r="136" spans="1:14" x14ac:dyDescent="0.3">
      <c r="A136" s="98">
        <v>135</v>
      </c>
      <c r="B136" s="98">
        <v>2202</v>
      </c>
      <c r="C136" s="98">
        <v>22</v>
      </c>
      <c r="D136" s="98" t="s">
        <v>9</v>
      </c>
      <c r="E136" s="98">
        <v>604</v>
      </c>
      <c r="F136" s="98">
        <v>33</v>
      </c>
      <c r="G136" s="98">
        <v>0</v>
      </c>
      <c r="H136" s="98">
        <f t="shared" si="36"/>
        <v>637</v>
      </c>
      <c r="I136" s="99">
        <f t="shared" si="37"/>
        <v>700.7</v>
      </c>
      <c r="J136" s="98">
        <f t="shared" ref="J136:J142" si="43">J135</f>
        <v>13010</v>
      </c>
      <c r="K136" s="79">
        <f t="shared" si="38"/>
        <v>8287370</v>
      </c>
      <c r="L136" s="79">
        <f t="shared" si="39"/>
        <v>9447602</v>
      </c>
      <c r="M136" s="79">
        <f t="shared" si="40"/>
        <v>23500</v>
      </c>
      <c r="N136" s="80">
        <f t="shared" si="41"/>
        <v>1821820.0000000002</v>
      </c>
    </row>
    <row r="137" spans="1:14" x14ac:dyDescent="0.3">
      <c r="A137" s="98">
        <v>136</v>
      </c>
      <c r="B137" s="98">
        <v>2203</v>
      </c>
      <c r="C137" s="98">
        <v>22</v>
      </c>
      <c r="D137" s="98" t="s">
        <v>18</v>
      </c>
      <c r="E137" s="98">
        <v>409</v>
      </c>
      <c r="F137" s="98">
        <v>15</v>
      </c>
      <c r="G137" s="98">
        <v>0</v>
      </c>
      <c r="H137" s="98">
        <f t="shared" si="36"/>
        <v>424</v>
      </c>
      <c r="I137" s="99">
        <f t="shared" si="37"/>
        <v>466.40000000000003</v>
      </c>
      <c r="J137" s="98">
        <f t="shared" si="43"/>
        <v>13010</v>
      </c>
      <c r="K137" s="79">
        <f t="shared" si="38"/>
        <v>5516240</v>
      </c>
      <c r="L137" s="79">
        <f t="shared" si="39"/>
        <v>6288514</v>
      </c>
      <c r="M137" s="79">
        <f t="shared" si="40"/>
        <v>15500</v>
      </c>
      <c r="N137" s="80">
        <f t="shared" si="41"/>
        <v>1212640</v>
      </c>
    </row>
    <row r="138" spans="1:14" x14ac:dyDescent="0.3">
      <c r="A138" s="98">
        <v>137</v>
      </c>
      <c r="B138" s="98">
        <v>2204</v>
      </c>
      <c r="C138" s="98">
        <v>22</v>
      </c>
      <c r="D138" s="98" t="s">
        <v>18</v>
      </c>
      <c r="E138" s="98">
        <v>409</v>
      </c>
      <c r="F138" s="98">
        <v>15</v>
      </c>
      <c r="G138" s="98">
        <v>0</v>
      </c>
      <c r="H138" s="98">
        <f t="shared" si="36"/>
        <v>424</v>
      </c>
      <c r="I138" s="99">
        <f t="shared" si="37"/>
        <v>466.40000000000003</v>
      </c>
      <c r="J138" s="98">
        <f t="shared" si="43"/>
        <v>13010</v>
      </c>
      <c r="K138" s="79">
        <f t="shared" si="38"/>
        <v>5516240</v>
      </c>
      <c r="L138" s="79">
        <f t="shared" si="39"/>
        <v>6288514</v>
      </c>
      <c r="M138" s="79">
        <f t="shared" si="40"/>
        <v>15500</v>
      </c>
      <c r="N138" s="80">
        <f t="shared" si="41"/>
        <v>1212640</v>
      </c>
    </row>
    <row r="139" spans="1:14" x14ac:dyDescent="0.3">
      <c r="A139" s="98">
        <v>138</v>
      </c>
      <c r="B139" s="98">
        <v>2205</v>
      </c>
      <c r="C139" s="98">
        <v>22</v>
      </c>
      <c r="D139" s="98" t="s">
        <v>9</v>
      </c>
      <c r="E139" s="98">
        <v>604</v>
      </c>
      <c r="F139" s="98">
        <v>33</v>
      </c>
      <c r="G139" s="98">
        <v>0</v>
      </c>
      <c r="H139" s="98">
        <f t="shared" si="36"/>
        <v>637</v>
      </c>
      <c r="I139" s="99">
        <f t="shared" si="37"/>
        <v>700.7</v>
      </c>
      <c r="J139" s="98">
        <f t="shared" si="43"/>
        <v>13010</v>
      </c>
      <c r="K139" s="79">
        <f t="shared" si="38"/>
        <v>8287370</v>
      </c>
      <c r="L139" s="79">
        <f t="shared" si="39"/>
        <v>9447602</v>
      </c>
      <c r="M139" s="79">
        <f t="shared" si="40"/>
        <v>23500</v>
      </c>
      <c r="N139" s="80">
        <f t="shared" si="41"/>
        <v>1821820.0000000002</v>
      </c>
    </row>
    <row r="140" spans="1:14" x14ac:dyDescent="0.3">
      <c r="A140" s="98">
        <v>139</v>
      </c>
      <c r="B140" s="98">
        <v>2206</v>
      </c>
      <c r="C140" s="98">
        <v>22</v>
      </c>
      <c r="D140" s="98" t="s">
        <v>9</v>
      </c>
      <c r="E140" s="98">
        <v>559</v>
      </c>
      <c r="F140" s="98">
        <v>33</v>
      </c>
      <c r="G140" s="98">
        <v>26</v>
      </c>
      <c r="H140" s="98">
        <f t="shared" si="36"/>
        <v>618</v>
      </c>
      <c r="I140" s="99">
        <f t="shared" si="37"/>
        <v>679.80000000000007</v>
      </c>
      <c r="J140" s="98">
        <f t="shared" si="43"/>
        <v>13010</v>
      </c>
      <c r="K140" s="79">
        <f t="shared" si="38"/>
        <v>8040180</v>
      </c>
      <c r="L140" s="79">
        <f t="shared" si="39"/>
        <v>9165805</v>
      </c>
      <c r="M140" s="79">
        <f t="shared" si="40"/>
        <v>23000</v>
      </c>
      <c r="N140" s="80">
        <f t="shared" si="41"/>
        <v>1767480.0000000002</v>
      </c>
    </row>
    <row r="141" spans="1:14" x14ac:dyDescent="0.3">
      <c r="A141" s="98">
        <v>140</v>
      </c>
      <c r="B141" s="98">
        <v>2207</v>
      </c>
      <c r="C141" s="98">
        <v>22</v>
      </c>
      <c r="D141" s="98" t="s">
        <v>18</v>
      </c>
      <c r="E141" s="98">
        <v>411</v>
      </c>
      <c r="F141" s="98">
        <v>14</v>
      </c>
      <c r="G141" s="98">
        <v>24</v>
      </c>
      <c r="H141" s="98">
        <f t="shared" si="36"/>
        <v>449</v>
      </c>
      <c r="I141" s="99">
        <f t="shared" si="37"/>
        <v>493.90000000000003</v>
      </c>
      <c r="J141" s="98">
        <f t="shared" si="43"/>
        <v>13010</v>
      </c>
      <c r="K141" s="79">
        <f t="shared" si="38"/>
        <v>5841490</v>
      </c>
      <c r="L141" s="79">
        <f t="shared" si="39"/>
        <v>6659299</v>
      </c>
      <c r="M141" s="79">
        <f t="shared" si="40"/>
        <v>16500</v>
      </c>
      <c r="N141" s="80">
        <f t="shared" si="41"/>
        <v>1284140</v>
      </c>
    </row>
    <row r="142" spans="1:14" x14ac:dyDescent="0.3">
      <c r="A142" s="98">
        <v>141</v>
      </c>
      <c r="B142" s="98">
        <v>2208</v>
      </c>
      <c r="C142" s="98">
        <v>22</v>
      </c>
      <c r="D142" s="98" t="s">
        <v>18</v>
      </c>
      <c r="E142" s="98">
        <v>411</v>
      </c>
      <c r="F142" s="98">
        <v>14</v>
      </c>
      <c r="G142" s="98">
        <v>24</v>
      </c>
      <c r="H142" s="98">
        <f t="shared" si="36"/>
        <v>449</v>
      </c>
      <c r="I142" s="99">
        <f t="shared" si="37"/>
        <v>493.90000000000003</v>
      </c>
      <c r="J142" s="98">
        <f t="shared" si="43"/>
        <v>13010</v>
      </c>
      <c r="K142" s="79">
        <f t="shared" si="38"/>
        <v>5841490</v>
      </c>
      <c r="L142" s="79">
        <f t="shared" si="39"/>
        <v>6659299</v>
      </c>
      <c r="M142" s="79">
        <f t="shared" si="40"/>
        <v>16500</v>
      </c>
      <c r="N142" s="80">
        <f t="shared" si="41"/>
        <v>1284140</v>
      </c>
    </row>
    <row r="143" spans="1:14" x14ac:dyDescent="0.3">
      <c r="A143" s="98">
        <v>142</v>
      </c>
      <c r="B143" s="98">
        <v>2301</v>
      </c>
      <c r="C143" s="98">
        <v>23</v>
      </c>
      <c r="D143" s="98" t="s">
        <v>9</v>
      </c>
      <c r="E143" s="98">
        <v>611</v>
      </c>
      <c r="F143" s="98">
        <v>33</v>
      </c>
      <c r="G143" s="98">
        <v>30</v>
      </c>
      <c r="H143" s="98">
        <f t="shared" si="36"/>
        <v>674</v>
      </c>
      <c r="I143" s="99">
        <f t="shared" si="37"/>
        <v>741.40000000000009</v>
      </c>
      <c r="J143" s="98">
        <f t="shared" ref="J143" si="44">J142+30</f>
        <v>13040</v>
      </c>
      <c r="K143" s="79">
        <f t="shared" si="38"/>
        <v>8788960</v>
      </c>
      <c r="L143" s="79">
        <f t="shared" si="39"/>
        <v>10019414</v>
      </c>
      <c r="M143" s="79">
        <f t="shared" si="40"/>
        <v>25000</v>
      </c>
      <c r="N143" s="80">
        <f t="shared" si="41"/>
        <v>1927640.0000000002</v>
      </c>
    </row>
    <row r="144" spans="1:14" x14ac:dyDescent="0.3">
      <c r="A144" s="98">
        <v>143</v>
      </c>
      <c r="B144" s="98">
        <v>2302</v>
      </c>
      <c r="C144" s="98">
        <v>23</v>
      </c>
      <c r="D144" s="98" t="s">
        <v>9</v>
      </c>
      <c r="E144" s="98">
        <v>604</v>
      </c>
      <c r="F144" s="98">
        <v>33</v>
      </c>
      <c r="G144" s="98">
        <v>0</v>
      </c>
      <c r="H144" s="98">
        <f t="shared" si="36"/>
        <v>637</v>
      </c>
      <c r="I144" s="99">
        <f t="shared" si="37"/>
        <v>700.7</v>
      </c>
      <c r="J144" s="98">
        <f t="shared" ref="J144:J150" si="45">J143</f>
        <v>13040</v>
      </c>
      <c r="K144" s="79">
        <f t="shared" si="38"/>
        <v>8306480</v>
      </c>
      <c r="L144" s="79">
        <f t="shared" si="39"/>
        <v>9469387</v>
      </c>
      <c r="M144" s="79">
        <f t="shared" si="40"/>
        <v>23500</v>
      </c>
      <c r="N144" s="80">
        <f t="shared" si="41"/>
        <v>1821820.0000000002</v>
      </c>
    </row>
    <row r="145" spans="1:14" x14ac:dyDescent="0.3">
      <c r="A145" s="98">
        <v>144</v>
      </c>
      <c r="B145" s="98">
        <v>2303</v>
      </c>
      <c r="C145" s="98">
        <v>23</v>
      </c>
      <c r="D145" s="98" t="s">
        <v>18</v>
      </c>
      <c r="E145" s="98">
        <v>409</v>
      </c>
      <c r="F145" s="98">
        <v>15</v>
      </c>
      <c r="G145" s="98">
        <v>0</v>
      </c>
      <c r="H145" s="98">
        <f t="shared" si="36"/>
        <v>424</v>
      </c>
      <c r="I145" s="99">
        <f t="shared" si="37"/>
        <v>466.40000000000003</v>
      </c>
      <c r="J145" s="98">
        <f t="shared" si="45"/>
        <v>13040</v>
      </c>
      <c r="K145" s="79">
        <f t="shared" si="38"/>
        <v>5528960</v>
      </c>
      <c r="L145" s="79">
        <f t="shared" si="39"/>
        <v>6303014</v>
      </c>
      <c r="M145" s="79">
        <f t="shared" si="40"/>
        <v>16000</v>
      </c>
      <c r="N145" s="80">
        <f t="shared" si="41"/>
        <v>1212640</v>
      </c>
    </row>
    <row r="146" spans="1:14" x14ac:dyDescent="0.3">
      <c r="A146" s="98">
        <v>145</v>
      </c>
      <c r="B146" s="98">
        <v>2304</v>
      </c>
      <c r="C146" s="98">
        <v>23</v>
      </c>
      <c r="D146" s="98" t="s">
        <v>18</v>
      </c>
      <c r="E146" s="98">
        <v>409</v>
      </c>
      <c r="F146" s="98">
        <v>15</v>
      </c>
      <c r="G146" s="98">
        <v>0</v>
      </c>
      <c r="H146" s="98">
        <f t="shared" si="36"/>
        <v>424</v>
      </c>
      <c r="I146" s="99">
        <f t="shared" si="37"/>
        <v>466.40000000000003</v>
      </c>
      <c r="J146" s="98">
        <f t="shared" si="45"/>
        <v>13040</v>
      </c>
      <c r="K146" s="79">
        <f t="shared" si="38"/>
        <v>5528960</v>
      </c>
      <c r="L146" s="79">
        <f t="shared" si="39"/>
        <v>6303014</v>
      </c>
      <c r="M146" s="79">
        <f t="shared" si="40"/>
        <v>16000</v>
      </c>
      <c r="N146" s="80">
        <f t="shared" si="41"/>
        <v>1212640</v>
      </c>
    </row>
    <row r="147" spans="1:14" x14ac:dyDescent="0.3">
      <c r="A147" s="98">
        <v>146</v>
      </c>
      <c r="B147" s="98">
        <v>2305</v>
      </c>
      <c r="C147" s="98">
        <v>23</v>
      </c>
      <c r="D147" s="98" t="s">
        <v>9</v>
      </c>
      <c r="E147" s="98">
        <v>604</v>
      </c>
      <c r="F147" s="98">
        <v>33</v>
      </c>
      <c r="G147" s="98">
        <v>0</v>
      </c>
      <c r="H147" s="98">
        <f t="shared" si="36"/>
        <v>637</v>
      </c>
      <c r="I147" s="99">
        <f t="shared" si="37"/>
        <v>700.7</v>
      </c>
      <c r="J147" s="98">
        <f t="shared" si="45"/>
        <v>13040</v>
      </c>
      <c r="K147" s="79">
        <f t="shared" si="38"/>
        <v>8306480</v>
      </c>
      <c r="L147" s="79">
        <f t="shared" si="39"/>
        <v>9469387</v>
      </c>
      <c r="M147" s="79">
        <f t="shared" si="40"/>
        <v>23500</v>
      </c>
      <c r="N147" s="80">
        <f t="shared" si="41"/>
        <v>1821820.0000000002</v>
      </c>
    </row>
    <row r="148" spans="1:14" x14ac:dyDescent="0.3">
      <c r="A148" s="98">
        <v>147</v>
      </c>
      <c r="B148" s="98">
        <v>2306</v>
      </c>
      <c r="C148" s="98">
        <v>23</v>
      </c>
      <c r="D148" s="98" t="s">
        <v>9</v>
      </c>
      <c r="E148" s="98">
        <v>559</v>
      </c>
      <c r="F148" s="98">
        <v>33</v>
      </c>
      <c r="G148" s="98">
        <v>26</v>
      </c>
      <c r="H148" s="98">
        <f t="shared" si="36"/>
        <v>618</v>
      </c>
      <c r="I148" s="99">
        <f t="shared" si="37"/>
        <v>679.80000000000007</v>
      </c>
      <c r="J148" s="98">
        <f t="shared" si="45"/>
        <v>13040</v>
      </c>
      <c r="K148" s="79">
        <f t="shared" si="38"/>
        <v>8058720</v>
      </c>
      <c r="L148" s="79">
        <f t="shared" si="39"/>
        <v>9186941</v>
      </c>
      <c r="M148" s="79">
        <f t="shared" si="40"/>
        <v>23000</v>
      </c>
      <c r="N148" s="80">
        <f t="shared" si="41"/>
        <v>1767480.0000000002</v>
      </c>
    </row>
    <row r="149" spans="1:14" x14ac:dyDescent="0.3">
      <c r="A149" s="98">
        <v>148</v>
      </c>
      <c r="B149" s="98">
        <v>2307</v>
      </c>
      <c r="C149" s="98">
        <v>23</v>
      </c>
      <c r="D149" s="98" t="s">
        <v>18</v>
      </c>
      <c r="E149" s="98">
        <v>411</v>
      </c>
      <c r="F149" s="98">
        <v>14</v>
      </c>
      <c r="G149" s="98">
        <v>24</v>
      </c>
      <c r="H149" s="98">
        <f t="shared" si="36"/>
        <v>449</v>
      </c>
      <c r="I149" s="99">
        <f t="shared" si="37"/>
        <v>493.90000000000003</v>
      </c>
      <c r="J149" s="98">
        <f t="shared" si="45"/>
        <v>13040</v>
      </c>
      <c r="K149" s="79">
        <f t="shared" si="38"/>
        <v>5854960</v>
      </c>
      <c r="L149" s="79">
        <f t="shared" si="39"/>
        <v>6674654</v>
      </c>
      <c r="M149" s="79">
        <f t="shared" si="40"/>
        <v>16500</v>
      </c>
      <c r="N149" s="80">
        <f t="shared" si="41"/>
        <v>1284140</v>
      </c>
    </row>
    <row r="150" spans="1:14" x14ac:dyDescent="0.3">
      <c r="A150" s="98">
        <v>149</v>
      </c>
      <c r="B150" s="98">
        <v>2308</v>
      </c>
      <c r="C150" s="98">
        <v>23</v>
      </c>
      <c r="D150" s="98" t="s">
        <v>18</v>
      </c>
      <c r="E150" s="98">
        <v>411</v>
      </c>
      <c r="F150" s="98">
        <v>14</v>
      </c>
      <c r="G150" s="98">
        <v>24</v>
      </c>
      <c r="H150" s="98">
        <f t="shared" si="36"/>
        <v>449</v>
      </c>
      <c r="I150" s="99">
        <f t="shared" si="37"/>
        <v>493.90000000000003</v>
      </c>
      <c r="J150" s="98">
        <f t="shared" si="45"/>
        <v>13040</v>
      </c>
      <c r="K150" s="79">
        <f t="shared" si="38"/>
        <v>5854960</v>
      </c>
      <c r="L150" s="79">
        <f t="shared" si="39"/>
        <v>6674654</v>
      </c>
      <c r="M150" s="79">
        <f t="shared" si="40"/>
        <v>16500</v>
      </c>
      <c r="N150" s="80">
        <f t="shared" si="41"/>
        <v>1284140</v>
      </c>
    </row>
    <row r="151" spans="1:14" x14ac:dyDescent="0.3">
      <c r="A151" s="98">
        <v>150</v>
      </c>
      <c r="B151" s="98">
        <v>2401</v>
      </c>
      <c r="C151" s="98">
        <v>24</v>
      </c>
      <c r="D151" s="98" t="s">
        <v>9</v>
      </c>
      <c r="E151" s="98">
        <v>559</v>
      </c>
      <c r="F151" s="98">
        <v>29</v>
      </c>
      <c r="G151" s="98">
        <v>26</v>
      </c>
      <c r="H151" s="98">
        <f t="shared" si="36"/>
        <v>614</v>
      </c>
      <c r="I151" s="99">
        <f t="shared" si="37"/>
        <v>675.40000000000009</v>
      </c>
      <c r="J151" s="98">
        <f>J150+30</f>
        <v>13070</v>
      </c>
      <c r="K151" s="79">
        <f t="shared" si="38"/>
        <v>8024980</v>
      </c>
      <c r="L151" s="79">
        <f t="shared" si="39"/>
        <v>9148477</v>
      </c>
      <c r="M151" s="79">
        <f t="shared" si="40"/>
        <v>23000</v>
      </c>
      <c r="N151" s="80">
        <f t="shared" si="41"/>
        <v>1756040.0000000002</v>
      </c>
    </row>
    <row r="152" spans="1:14" x14ac:dyDescent="0.3">
      <c r="A152" s="98">
        <v>152</v>
      </c>
      <c r="B152" s="98">
        <v>2403</v>
      </c>
      <c r="C152" s="98">
        <v>24</v>
      </c>
      <c r="D152" s="98" t="s">
        <v>18</v>
      </c>
      <c r="E152" s="98">
        <v>409</v>
      </c>
      <c r="F152" s="98">
        <v>15</v>
      </c>
      <c r="G152" s="98">
        <v>0</v>
      </c>
      <c r="H152" s="98">
        <f t="shared" ref="H152:H190" si="46">E152+F152+G152</f>
        <v>424</v>
      </c>
      <c r="I152" s="99">
        <f t="shared" si="37"/>
        <v>466.40000000000003</v>
      </c>
      <c r="J152" s="98">
        <f t="shared" ref="J152:J157" si="47">J151</f>
        <v>13070</v>
      </c>
      <c r="K152" s="79">
        <f t="shared" si="38"/>
        <v>5541680</v>
      </c>
      <c r="L152" s="79">
        <f t="shared" si="39"/>
        <v>6317515</v>
      </c>
      <c r="M152" s="79">
        <f t="shared" si="40"/>
        <v>16000</v>
      </c>
      <c r="N152" s="80">
        <f t="shared" si="41"/>
        <v>1212640</v>
      </c>
    </row>
    <row r="153" spans="1:14" x14ac:dyDescent="0.3">
      <c r="A153" s="98">
        <v>153</v>
      </c>
      <c r="B153" s="98">
        <v>2404</v>
      </c>
      <c r="C153" s="98">
        <v>24</v>
      </c>
      <c r="D153" s="98" t="s">
        <v>18</v>
      </c>
      <c r="E153" s="98">
        <v>409</v>
      </c>
      <c r="F153" s="98">
        <v>15</v>
      </c>
      <c r="G153" s="98">
        <v>0</v>
      </c>
      <c r="H153" s="98">
        <f t="shared" si="46"/>
        <v>424</v>
      </c>
      <c r="I153" s="99">
        <f t="shared" si="37"/>
        <v>466.40000000000003</v>
      </c>
      <c r="J153" s="98">
        <f t="shared" si="47"/>
        <v>13070</v>
      </c>
      <c r="K153" s="79">
        <f t="shared" si="38"/>
        <v>5541680</v>
      </c>
      <c r="L153" s="79">
        <f t="shared" si="39"/>
        <v>6317515</v>
      </c>
      <c r="M153" s="79">
        <f t="shared" si="40"/>
        <v>16000</v>
      </c>
      <c r="N153" s="80">
        <f t="shared" si="41"/>
        <v>1212640</v>
      </c>
    </row>
    <row r="154" spans="1:14" x14ac:dyDescent="0.3">
      <c r="A154" s="98">
        <v>154</v>
      </c>
      <c r="B154" s="98">
        <v>2405</v>
      </c>
      <c r="C154" s="98">
        <v>24</v>
      </c>
      <c r="D154" s="98" t="s">
        <v>9</v>
      </c>
      <c r="E154" s="98">
        <v>604</v>
      </c>
      <c r="F154" s="98">
        <v>33</v>
      </c>
      <c r="G154" s="98">
        <v>0</v>
      </c>
      <c r="H154" s="98">
        <f t="shared" si="46"/>
        <v>637</v>
      </c>
      <c r="I154" s="99">
        <f t="shared" si="37"/>
        <v>700.7</v>
      </c>
      <c r="J154" s="98">
        <f t="shared" si="47"/>
        <v>13070</v>
      </c>
      <c r="K154" s="79">
        <f t="shared" si="38"/>
        <v>8325590</v>
      </c>
      <c r="L154" s="79">
        <f t="shared" si="39"/>
        <v>9491173</v>
      </c>
      <c r="M154" s="79">
        <f t="shared" si="40"/>
        <v>23500</v>
      </c>
      <c r="N154" s="80">
        <f t="shared" si="41"/>
        <v>1821820.0000000002</v>
      </c>
    </row>
    <row r="155" spans="1:14" x14ac:dyDescent="0.3">
      <c r="A155" s="98">
        <v>155</v>
      </c>
      <c r="B155" s="98">
        <v>2406</v>
      </c>
      <c r="C155" s="98">
        <v>24</v>
      </c>
      <c r="D155" s="98" t="s">
        <v>9</v>
      </c>
      <c r="E155" s="98">
        <v>611</v>
      </c>
      <c r="F155" s="98">
        <v>33</v>
      </c>
      <c r="G155" s="98">
        <v>30</v>
      </c>
      <c r="H155" s="98">
        <f t="shared" si="46"/>
        <v>674</v>
      </c>
      <c r="I155" s="99">
        <f t="shared" si="37"/>
        <v>741.40000000000009</v>
      </c>
      <c r="J155" s="98">
        <f t="shared" si="47"/>
        <v>13070</v>
      </c>
      <c r="K155" s="79">
        <f t="shared" si="38"/>
        <v>8809180</v>
      </c>
      <c r="L155" s="79">
        <f t="shared" si="39"/>
        <v>10042465</v>
      </c>
      <c r="M155" s="79">
        <f t="shared" si="40"/>
        <v>25000</v>
      </c>
      <c r="N155" s="80">
        <f t="shared" si="41"/>
        <v>1927640.0000000002</v>
      </c>
    </row>
    <row r="156" spans="1:14" x14ac:dyDescent="0.3">
      <c r="A156" s="98">
        <v>156</v>
      </c>
      <c r="B156" s="98">
        <v>2407</v>
      </c>
      <c r="C156" s="98">
        <v>24</v>
      </c>
      <c r="D156" s="98" t="s">
        <v>18</v>
      </c>
      <c r="E156" s="98">
        <v>411</v>
      </c>
      <c r="F156" s="98">
        <v>14</v>
      </c>
      <c r="G156" s="98">
        <v>24</v>
      </c>
      <c r="H156" s="98">
        <f t="shared" si="46"/>
        <v>449</v>
      </c>
      <c r="I156" s="99">
        <f t="shared" si="37"/>
        <v>493.90000000000003</v>
      </c>
      <c r="J156" s="98">
        <f t="shared" si="47"/>
        <v>13070</v>
      </c>
      <c r="K156" s="79">
        <f t="shared" si="38"/>
        <v>5868430</v>
      </c>
      <c r="L156" s="79">
        <f t="shared" si="39"/>
        <v>6690010</v>
      </c>
      <c r="M156" s="79">
        <f t="shared" si="40"/>
        <v>16500</v>
      </c>
      <c r="N156" s="80">
        <f t="shared" si="41"/>
        <v>1284140</v>
      </c>
    </row>
    <row r="157" spans="1:14" x14ac:dyDescent="0.3">
      <c r="A157" s="98">
        <v>157</v>
      </c>
      <c r="B157" s="98">
        <v>2408</v>
      </c>
      <c r="C157" s="98">
        <v>24</v>
      </c>
      <c r="D157" s="98" t="s">
        <v>18</v>
      </c>
      <c r="E157" s="98">
        <v>411</v>
      </c>
      <c r="F157" s="98">
        <v>14</v>
      </c>
      <c r="G157" s="98">
        <v>24</v>
      </c>
      <c r="H157" s="98">
        <f t="shared" si="46"/>
        <v>449</v>
      </c>
      <c r="I157" s="99">
        <f t="shared" si="37"/>
        <v>493.90000000000003</v>
      </c>
      <c r="J157" s="98">
        <f t="shared" si="47"/>
        <v>13070</v>
      </c>
      <c r="K157" s="79">
        <f t="shared" si="38"/>
        <v>5868430</v>
      </c>
      <c r="L157" s="79">
        <f t="shared" si="39"/>
        <v>6690010</v>
      </c>
      <c r="M157" s="79">
        <f t="shared" si="40"/>
        <v>16500</v>
      </c>
      <c r="N157" s="80">
        <f t="shared" si="41"/>
        <v>1284140</v>
      </c>
    </row>
    <row r="158" spans="1:14" x14ac:dyDescent="0.3">
      <c r="A158" s="98">
        <v>158</v>
      </c>
      <c r="B158" s="98">
        <v>2501</v>
      </c>
      <c r="C158" s="98">
        <v>25</v>
      </c>
      <c r="D158" s="98" t="s">
        <v>9</v>
      </c>
      <c r="E158" s="98">
        <v>611</v>
      </c>
      <c r="F158" s="98">
        <v>33</v>
      </c>
      <c r="G158" s="98">
        <v>30</v>
      </c>
      <c r="H158" s="98">
        <f t="shared" si="46"/>
        <v>674</v>
      </c>
      <c r="I158" s="99">
        <f t="shared" ref="I158:I196" si="48">H158*1.1</f>
        <v>741.40000000000009</v>
      </c>
      <c r="J158" s="98">
        <f t="shared" ref="J158" si="49">J157+30</f>
        <v>13100</v>
      </c>
      <c r="K158" s="79">
        <f t="shared" si="38"/>
        <v>8829400</v>
      </c>
      <c r="L158" s="79">
        <f t="shared" si="39"/>
        <v>10065516</v>
      </c>
      <c r="M158" s="79">
        <f t="shared" si="40"/>
        <v>25000</v>
      </c>
      <c r="N158" s="80">
        <f t="shared" si="41"/>
        <v>1927640.0000000002</v>
      </c>
    </row>
    <row r="159" spans="1:14" x14ac:dyDescent="0.3">
      <c r="A159" s="98">
        <v>159</v>
      </c>
      <c r="B159" s="98">
        <v>2502</v>
      </c>
      <c r="C159" s="98">
        <v>25</v>
      </c>
      <c r="D159" s="98" t="s">
        <v>9</v>
      </c>
      <c r="E159" s="98">
        <v>604</v>
      </c>
      <c r="F159" s="98">
        <v>33</v>
      </c>
      <c r="G159" s="98">
        <v>0</v>
      </c>
      <c r="H159" s="98">
        <f t="shared" si="46"/>
        <v>637</v>
      </c>
      <c r="I159" s="99">
        <f t="shared" si="48"/>
        <v>700.7</v>
      </c>
      <c r="J159" s="98">
        <f t="shared" ref="J159:J165" si="50">J158</f>
        <v>13100</v>
      </c>
      <c r="K159" s="79">
        <f t="shared" si="38"/>
        <v>8344700</v>
      </c>
      <c r="L159" s="79">
        <f t="shared" si="39"/>
        <v>9512958</v>
      </c>
      <c r="M159" s="79">
        <f t="shared" si="40"/>
        <v>24000</v>
      </c>
      <c r="N159" s="80">
        <f t="shared" si="41"/>
        <v>1821820.0000000002</v>
      </c>
    </row>
    <row r="160" spans="1:14" x14ac:dyDescent="0.3">
      <c r="A160" s="98">
        <v>160</v>
      </c>
      <c r="B160" s="98">
        <v>2503</v>
      </c>
      <c r="C160" s="98">
        <v>25</v>
      </c>
      <c r="D160" s="98" t="s">
        <v>18</v>
      </c>
      <c r="E160" s="98">
        <v>409</v>
      </c>
      <c r="F160" s="98">
        <v>15</v>
      </c>
      <c r="G160" s="98">
        <v>0</v>
      </c>
      <c r="H160" s="98">
        <f t="shared" si="46"/>
        <v>424</v>
      </c>
      <c r="I160" s="99">
        <f t="shared" si="48"/>
        <v>466.40000000000003</v>
      </c>
      <c r="J160" s="98">
        <f t="shared" si="50"/>
        <v>13100</v>
      </c>
      <c r="K160" s="79">
        <f t="shared" si="38"/>
        <v>5554400</v>
      </c>
      <c r="L160" s="79">
        <f t="shared" si="39"/>
        <v>6332016</v>
      </c>
      <c r="M160" s="79">
        <f t="shared" si="40"/>
        <v>16000</v>
      </c>
      <c r="N160" s="80">
        <f t="shared" si="41"/>
        <v>1212640</v>
      </c>
    </row>
    <row r="161" spans="1:14" x14ac:dyDescent="0.3">
      <c r="A161" s="98">
        <v>161</v>
      </c>
      <c r="B161" s="98">
        <v>2504</v>
      </c>
      <c r="C161" s="98">
        <v>25</v>
      </c>
      <c r="D161" s="98" t="s">
        <v>18</v>
      </c>
      <c r="E161" s="98">
        <v>409</v>
      </c>
      <c r="F161" s="98">
        <v>15</v>
      </c>
      <c r="G161" s="98">
        <v>0</v>
      </c>
      <c r="H161" s="98">
        <f t="shared" si="46"/>
        <v>424</v>
      </c>
      <c r="I161" s="99">
        <f t="shared" si="48"/>
        <v>466.40000000000003</v>
      </c>
      <c r="J161" s="98">
        <f t="shared" si="50"/>
        <v>13100</v>
      </c>
      <c r="K161" s="79">
        <f t="shared" si="38"/>
        <v>5554400</v>
      </c>
      <c r="L161" s="79">
        <f t="shared" si="39"/>
        <v>6332016</v>
      </c>
      <c r="M161" s="79">
        <f t="shared" si="40"/>
        <v>16000</v>
      </c>
      <c r="N161" s="80">
        <f t="shared" si="41"/>
        <v>1212640</v>
      </c>
    </row>
    <row r="162" spans="1:14" x14ac:dyDescent="0.3">
      <c r="A162" s="98">
        <v>162</v>
      </c>
      <c r="B162" s="98">
        <v>2505</v>
      </c>
      <c r="C162" s="98">
        <v>25</v>
      </c>
      <c r="D162" s="98" t="s">
        <v>9</v>
      </c>
      <c r="E162" s="98">
        <v>604</v>
      </c>
      <c r="F162" s="98">
        <v>33</v>
      </c>
      <c r="G162" s="98">
        <v>0</v>
      </c>
      <c r="H162" s="98">
        <f t="shared" si="46"/>
        <v>637</v>
      </c>
      <c r="I162" s="99">
        <f t="shared" si="48"/>
        <v>700.7</v>
      </c>
      <c r="J162" s="98">
        <f t="shared" si="50"/>
        <v>13100</v>
      </c>
      <c r="K162" s="79">
        <f t="shared" si="38"/>
        <v>8344700</v>
      </c>
      <c r="L162" s="79">
        <f t="shared" si="39"/>
        <v>9512958</v>
      </c>
      <c r="M162" s="79">
        <f t="shared" si="40"/>
        <v>24000</v>
      </c>
      <c r="N162" s="80">
        <f t="shared" si="41"/>
        <v>1821820.0000000002</v>
      </c>
    </row>
    <row r="163" spans="1:14" x14ac:dyDescent="0.3">
      <c r="A163" s="98">
        <v>163</v>
      </c>
      <c r="B163" s="98">
        <v>2506</v>
      </c>
      <c r="C163" s="98">
        <v>25</v>
      </c>
      <c r="D163" s="98" t="s">
        <v>9</v>
      </c>
      <c r="E163" s="98">
        <v>559</v>
      </c>
      <c r="F163" s="98">
        <v>33</v>
      </c>
      <c r="G163" s="98">
        <v>26</v>
      </c>
      <c r="H163" s="98">
        <f t="shared" si="46"/>
        <v>618</v>
      </c>
      <c r="I163" s="99">
        <f t="shared" si="48"/>
        <v>679.80000000000007</v>
      </c>
      <c r="J163" s="98">
        <f t="shared" si="50"/>
        <v>13100</v>
      </c>
      <c r="K163" s="79">
        <f t="shared" si="38"/>
        <v>8095800</v>
      </c>
      <c r="L163" s="79">
        <f t="shared" si="39"/>
        <v>9229212</v>
      </c>
      <c r="M163" s="79">
        <f t="shared" si="40"/>
        <v>23000</v>
      </c>
      <c r="N163" s="80">
        <f t="shared" si="41"/>
        <v>1767480.0000000002</v>
      </c>
    </row>
    <row r="164" spans="1:14" x14ac:dyDescent="0.3">
      <c r="A164" s="98">
        <v>164</v>
      </c>
      <c r="B164" s="98">
        <v>2507</v>
      </c>
      <c r="C164" s="98">
        <v>25</v>
      </c>
      <c r="D164" s="98" t="s">
        <v>18</v>
      </c>
      <c r="E164" s="98">
        <v>411</v>
      </c>
      <c r="F164" s="98">
        <v>14</v>
      </c>
      <c r="G164" s="98">
        <v>24</v>
      </c>
      <c r="H164" s="98">
        <f t="shared" si="46"/>
        <v>449</v>
      </c>
      <c r="I164" s="99">
        <f t="shared" si="48"/>
        <v>493.90000000000003</v>
      </c>
      <c r="J164" s="98">
        <f t="shared" si="50"/>
        <v>13100</v>
      </c>
      <c r="K164" s="79">
        <f t="shared" si="38"/>
        <v>5881900</v>
      </c>
      <c r="L164" s="79">
        <f t="shared" si="39"/>
        <v>6705366</v>
      </c>
      <c r="M164" s="79">
        <f t="shared" si="40"/>
        <v>17000</v>
      </c>
      <c r="N164" s="80">
        <f t="shared" si="41"/>
        <v>1284140</v>
      </c>
    </row>
    <row r="165" spans="1:14" x14ac:dyDescent="0.3">
      <c r="A165" s="98">
        <v>165</v>
      </c>
      <c r="B165" s="98">
        <v>2508</v>
      </c>
      <c r="C165" s="98">
        <v>25</v>
      </c>
      <c r="D165" s="98" t="s">
        <v>18</v>
      </c>
      <c r="E165" s="98">
        <v>411</v>
      </c>
      <c r="F165" s="98">
        <v>14</v>
      </c>
      <c r="G165" s="98">
        <v>24</v>
      </c>
      <c r="H165" s="98">
        <f t="shared" si="46"/>
        <v>449</v>
      </c>
      <c r="I165" s="99">
        <f t="shared" si="48"/>
        <v>493.90000000000003</v>
      </c>
      <c r="J165" s="98">
        <f t="shared" si="50"/>
        <v>13100</v>
      </c>
      <c r="K165" s="79">
        <f t="shared" si="38"/>
        <v>5881900</v>
      </c>
      <c r="L165" s="79">
        <f t="shared" si="39"/>
        <v>6705366</v>
      </c>
      <c r="M165" s="79">
        <f t="shared" si="40"/>
        <v>17000</v>
      </c>
      <c r="N165" s="80">
        <f t="shared" si="41"/>
        <v>1284140</v>
      </c>
    </row>
    <row r="166" spans="1:14" x14ac:dyDescent="0.3">
      <c r="A166" s="98">
        <v>166</v>
      </c>
      <c r="B166" s="98">
        <v>2601</v>
      </c>
      <c r="C166" s="98">
        <v>26</v>
      </c>
      <c r="D166" s="98" t="s">
        <v>9</v>
      </c>
      <c r="E166" s="98">
        <v>611</v>
      </c>
      <c r="F166" s="98">
        <v>33</v>
      </c>
      <c r="G166" s="98">
        <v>30</v>
      </c>
      <c r="H166" s="98">
        <f t="shared" si="46"/>
        <v>674</v>
      </c>
      <c r="I166" s="99">
        <f t="shared" si="48"/>
        <v>741.40000000000009</v>
      </c>
      <c r="J166" s="98">
        <f t="shared" ref="J166" si="51">J165+30</f>
        <v>13130</v>
      </c>
      <c r="K166" s="79">
        <f t="shared" si="38"/>
        <v>8849620</v>
      </c>
      <c r="L166" s="79">
        <f t="shared" si="39"/>
        <v>10088567</v>
      </c>
      <c r="M166" s="79">
        <f t="shared" si="40"/>
        <v>25000</v>
      </c>
      <c r="N166" s="80">
        <f t="shared" si="41"/>
        <v>1927640.0000000002</v>
      </c>
    </row>
    <row r="167" spans="1:14" x14ac:dyDescent="0.3">
      <c r="A167" s="98">
        <v>167</v>
      </c>
      <c r="B167" s="98">
        <v>2602</v>
      </c>
      <c r="C167" s="98">
        <v>26</v>
      </c>
      <c r="D167" s="98" t="s">
        <v>9</v>
      </c>
      <c r="E167" s="98">
        <v>604</v>
      </c>
      <c r="F167" s="98">
        <v>33</v>
      </c>
      <c r="G167" s="98">
        <v>0</v>
      </c>
      <c r="H167" s="98">
        <f t="shared" si="46"/>
        <v>637</v>
      </c>
      <c r="I167" s="99">
        <f t="shared" si="48"/>
        <v>700.7</v>
      </c>
      <c r="J167" s="98">
        <f t="shared" ref="J167:J173" si="52">J166</f>
        <v>13130</v>
      </c>
      <c r="K167" s="79">
        <f t="shared" si="38"/>
        <v>8363810</v>
      </c>
      <c r="L167" s="79">
        <f t="shared" si="39"/>
        <v>9534743</v>
      </c>
      <c r="M167" s="79">
        <f t="shared" si="40"/>
        <v>24000</v>
      </c>
      <c r="N167" s="80">
        <f t="shared" si="41"/>
        <v>1821820.0000000002</v>
      </c>
    </row>
    <row r="168" spans="1:14" x14ac:dyDescent="0.3">
      <c r="A168" s="98">
        <v>168</v>
      </c>
      <c r="B168" s="98">
        <v>2603</v>
      </c>
      <c r="C168" s="98">
        <v>26</v>
      </c>
      <c r="D168" s="98" t="s">
        <v>18</v>
      </c>
      <c r="E168" s="98">
        <v>409</v>
      </c>
      <c r="F168" s="98">
        <v>15</v>
      </c>
      <c r="G168" s="98">
        <v>0</v>
      </c>
      <c r="H168" s="98">
        <f t="shared" si="46"/>
        <v>424</v>
      </c>
      <c r="I168" s="99">
        <f t="shared" si="48"/>
        <v>466.40000000000003</v>
      </c>
      <c r="J168" s="98">
        <f t="shared" si="52"/>
        <v>13130</v>
      </c>
      <c r="K168" s="79">
        <f t="shared" si="38"/>
        <v>5567120</v>
      </c>
      <c r="L168" s="79">
        <f t="shared" si="39"/>
        <v>6346517</v>
      </c>
      <c r="M168" s="79">
        <f t="shared" si="40"/>
        <v>16000</v>
      </c>
      <c r="N168" s="80">
        <f t="shared" si="41"/>
        <v>1212640</v>
      </c>
    </row>
    <row r="169" spans="1:14" x14ac:dyDescent="0.3">
      <c r="A169" s="98">
        <v>169</v>
      </c>
      <c r="B169" s="98">
        <v>2604</v>
      </c>
      <c r="C169" s="98">
        <v>26</v>
      </c>
      <c r="D169" s="98" t="s">
        <v>18</v>
      </c>
      <c r="E169" s="98">
        <v>409</v>
      </c>
      <c r="F169" s="98">
        <v>15</v>
      </c>
      <c r="G169" s="98">
        <v>0</v>
      </c>
      <c r="H169" s="98">
        <f t="shared" si="46"/>
        <v>424</v>
      </c>
      <c r="I169" s="99">
        <f t="shared" si="48"/>
        <v>466.40000000000003</v>
      </c>
      <c r="J169" s="98">
        <f t="shared" si="52"/>
        <v>13130</v>
      </c>
      <c r="K169" s="79">
        <f t="shared" si="38"/>
        <v>5567120</v>
      </c>
      <c r="L169" s="79">
        <f t="shared" si="39"/>
        <v>6346517</v>
      </c>
      <c r="M169" s="79">
        <f t="shared" si="40"/>
        <v>16000</v>
      </c>
      <c r="N169" s="80">
        <f t="shared" si="41"/>
        <v>1212640</v>
      </c>
    </row>
    <row r="170" spans="1:14" x14ac:dyDescent="0.3">
      <c r="A170" s="98">
        <v>170</v>
      </c>
      <c r="B170" s="98">
        <v>2605</v>
      </c>
      <c r="C170" s="98">
        <v>26</v>
      </c>
      <c r="D170" s="98" t="s">
        <v>9</v>
      </c>
      <c r="E170" s="98">
        <v>604</v>
      </c>
      <c r="F170" s="98">
        <v>33</v>
      </c>
      <c r="G170" s="98">
        <v>0</v>
      </c>
      <c r="H170" s="98">
        <f t="shared" si="46"/>
        <v>637</v>
      </c>
      <c r="I170" s="99">
        <f t="shared" si="48"/>
        <v>700.7</v>
      </c>
      <c r="J170" s="98">
        <f t="shared" si="52"/>
        <v>13130</v>
      </c>
      <c r="K170" s="79">
        <f t="shared" si="38"/>
        <v>8363810</v>
      </c>
      <c r="L170" s="79">
        <f t="shared" si="39"/>
        <v>9534743</v>
      </c>
      <c r="M170" s="79">
        <f t="shared" si="40"/>
        <v>24000</v>
      </c>
      <c r="N170" s="80">
        <f t="shared" si="41"/>
        <v>1821820.0000000002</v>
      </c>
    </row>
    <row r="171" spans="1:14" x14ac:dyDescent="0.3">
      <c r="A171" s="98">
        <v>171</v>
      </c>
      <c r="B171" s="98">
        <v>2606</v>
      </c>
      <c r="C171" s="98">
        <v>26</v>
      </c>
      <c r="D171" s="98" t="s">
        <v>9</v>
      </c>
      <c r="E171" s="98">
        <v>559</v>
      </c>
      <c r="F171" s="98">
        <v>33</v>
      </c>
      <c r="G171" s="98">
        <v>26</v>
      </c>
      <c r="H171" s="98">
        <f t="shared" si="46"/>
        <v>618</v>
      </c>
      <c r="I171" s="99">
        <f t="shared" si="48"/>
        <v>679.80000000000007</v>
      </c>
      <c r="J171" s="98">
        <f t="shared" si="52"/>
        <v>13130</v>
      </c>
      <c r="K171" s="79">
        <f t="shared" si="38"/>
        <v>8114340</v>
      </c>
      <c r="L171" s="79">
        <f t="shared" si="39"/>
        <v>9250348</v>
      </c>
      <c r="M171" s="79">
        <f t="shared" si="40"/>
        <v>23000</v>
      </c>
      <c r="N171" s="80">
        <f t="shared" si="41"/>
        <v>1767480.0000000002</v>
      </c>
    </row>
    <row r="172" spans="1:14" x14ac:dyDescent="0.3">
      <c r="A172" s="98">
        <v>172</v>
      </c>
      <c r="B172" s="98">
        <v>2607</v>
      </c>
      <c r="C172" s="98">
        <v>26</v>
      </c>
      <c r="D172" s="98" t="s">
        <v>18</v>
      </c>
      <c r="E172" s="98">
        <v>411</v>
      </c>
      <c r="F172" s="98">
        <v>14</v>
      </c>
      <c r="G172" s="98">
        <v>24</v>
      </c>
      <c r="H172" s="98">
        <f t="shared" si="46"/>
        <v>449</v>
      </c>
      <c r="I172" s="99">
        <f t="shared" si="48"/>
        <v>493.90000000000003</v>
      </c>
      <c r="J172" s="98">
        <f t="shared" si="52"/>
        <v>13130</v>
      </c>
      <c r="K172" s="79">
        <f t="shared" si="38"/>
        <v>5895370</v>
      </c>
      <c r="L172" s="79">
        <f t="shared" si="39"/>
        <v>6720722</v>
      </c>
      <c r="M172" s="79">
        <f t="shared" si="40"/>
        <v>17000</v>
      </c>
      <c r="N172" s="80">
        <f t="shared" si="41"/>
        <v>1284140</v>
      </c>
    </row>
    <row r="173" spans="1:14" x14ac:dyDescent="0.3">
      <c r="A173" s="98">
        <v>173</v>
      </c>
      <c r="B173" s="98">
        <v>2608</v>
      </c>
      <c r="C173" s="98">
        <v>26</v>
      </c>
      <c r="D173" s="98" t="s">
        <v>18</v>
      </c>
      <c r="E173" s="98">
        <v>411</v>
      </c>
      <c r="F173" s="98">
        <v>14</v>
      </c>
      <c r="G173" s="98">
        <v>24</v>
      </c>
      <c r="H173" s="98">
        <f t="shared" si="46"/>
        <v>449</v>
      </c>
      <c r="I173" s="99">
        <f t="shared" si="48"/>
        <v>493.90000000000003</v>
      </c>
      <c r="J173" s="98">
        <f t="shared" si="52"/>
        <v>13130</v>
      </c>
      <c r="K173" s="79">
        <f t="shared" si="38"/>
        <v>5895370</v>
      </c>
      <c r="L173" s="79">
        <f t="shared" si="39"/>
        <v>6720722</v>
      </c>
      <c r="M173" s="79">
        <f t="shared" si="40"/>
        <v>17000</v>
      </c>
      <c r="N173" s="80">
        <f t="shared" si="41"/>
        <v>1284140</v>
      </c>
    </row>
    <row r="174" spans="1:14" x14ac:dyDescent="0.3">
      <c r="A174" s="98">
        <v>174</v>
      </c>
      <c r="B174" s="98">
        <v>2701</v>
      </c>
      <c r="C174" s="98">
        <v>27</v>
      </c>
      <c r="D174" s="98" t="s">
        <v>9</v>
      </c>
      <c r="E174" s="98">
        <v>611</v>
      </c>
      <c r="F174" s="98">
        <v>33</v>
      </c>
      <c r="G174" s="98">
        <v>30</v>
      </c>
      <c r="H174" s="98">
        <f t="shared" si="46"/>
        <v>674</v>
      </c>
      <c r="I174" s="99">
        <f t="shared" si="48"/>
        <v>741.40000000000009</v>
      </c>
      <c r="J174" s="98">
        <f t="shared" ref="J174" si="53">J173+30</f>
        <v>13160</v>
      </c>
      <c r="K174" s="79">
        <f t="shared" si="38"/>
        <v>8869840</v>
      </c>
      <c r="L174" s="79">
        <f t="shared" si="39"/>
        <v>10111618</v>
      </c>
      <c r="M174" s="79">
        <f t="shared" si="40"/>
        <v>25500</v>
      </c>
      <c r="N174" s="80">
        <f t="shared" si="41"/>
        <v>1927640.0000000002</v>
      </c>
    </row>
    <row r="175" spans="1:14" x14ac:dyDescent="0.3">
      <c r="A175" s="98">
        <v>175</v>
      </c>
      <c r="B175" s="98">
        <v>2702</v>
      </c>
      <c r="C175" s="98">
        <v>27</v>
      </c>
      <c r="D175" s="98" t="s">
        <v>9</v>
      </c>
      <c r="E175" s="98">
        <v>604</v>
      </c>
      <c r="F175" s="98">
        <v>33</v>
      </c>
      <c r="G175" s="98">
        <v>0</v>
      </c>
      <c r="H175" s="98">
        <f t="shared" si="46"/>
        <v>637</v>
      </c>
      <c r="I175" s="99">
        <f t="shared" si="48"/>
        <v>700.7</v>
      </c>
      <c r="J175" s="98">
        <f t="shared" ref="J175:J181" si="54">J174</f>
        <v>13160</v>
      </c>
      <c r="K175" s="79">
        <f t="shared" si="38"/>
        <v>8382920</v>
      </c>
      <c r="L175" s="79">
        <f t="shared" si="39"/>
        <v>9556529</v>
      </c>
      <c r="M175" s="79">
        <f t="shared" si="40"/>
        <v>24000</v>
      </c>
      <c r="N175" s="80">
        <f t="shared" si="41"/>
        <v>1821820.0000000002</v>
      </c>
    </row>
    <row r="176" spans="1:14" x14ac:dyDescent="0.3">
      <c r="A176" s="98">
        <v>176</v>
      </c>
      <c r="B176" s="98">
        <v>2703</v>
      </c>
      <c r="C176" s="98">
        <v>27</v>
      </c>
      <c r="D176" s="98" t="s">
        <v>18</v>
      </c>
      <c r="E176" s="98">
        <v>409</v>
      </c>
      <c r="F176" s="98">
        <v>15</v>
      </c>
      <c r="G176" s="98">
        <v>0</v>
      </c>
      <c r="H176" s="98">
        <f t="shared" si="46"/>
        <v>424</v>
      </c>
      <c r="I176" s="99">
        <f t="shared" si="48"/>
        <v>466.40000000000003</v>
      </c>
      <c r="J176" s="98">
        <f t="shared" si="54"/>
        <v>13160</v>
      </c>
      <c r="K176" s="79">
        <f t="shared" si="38"/>
        <v>5579840</v>
      </c>
      <c r="L176" s="79">
        <f t="shared" si="39"/>
        <v>6361018</v>
      </c>
      <c r="M176" s="79">
        <f t="shared" si="40"/>
        <v>16000</v>
      </c>
      <c r="N176" s="80">
        <f t="shared" si="41"/>
        <v>1212640</v>
      </c>
    </row>
    <row r="177" spans="1:14" x14ac:dyDescent="0.3">
      <c r="A177" s="98">
        <v>177</v>
      </c>
      <c r="B177" s="98">
        <v>2704</v>
      </c>
      <c r="C177" s="98">
        <v>27</v>
      </c>
      <c r="D177" s="98" t="s">
        <v>18</v>
      </c>
      <c r="E177" s="98">
        <v>409</v>
      </c>
      <c r="F177" s="98">
        <v>15</v>
      </c>
      <c r="G177" s="98">
        <v>0</v>
      </c>
      <c r="H177" s="98">
        <f t="shared" si="46"/>
        <v>424</v>
      </c>
      <c r="I177" s="99">
        <f t="shared" si="48"/>
        <v>466.40000000000003</v>
      </c>
      <c r="J177" s="98">
        <f t="shared" si="54"/>
        <v>13160</v>
      </c>
      <c r="K177" s="79">
        <f t="shared" si="38"/>
        <v>5579840</v>
      </c>
      <c r="L177" s="79">
        <f t="shared" si="39"/>
        <v>6361018</v>
      </c>
      <c r="M177" s="79">
        <f t="shared" si="40"/>
        <v>16000</v>
      </c>
      <c r="N177" s="80">
        <f t="shared" si="41"/>
        <v>1212640</v>
      </c>
    </row>
    <row r="178" spans="1:14" x14ac:dyDescent="0.3">
      <c r="A178" s="98">
        <v>178</v>
      </c>
      <c r="B178" s="98">
        <v>2705</v>
      </c>
      <c r="C178" s="98">
        <v>27</v>
      </c>
      <c r="D178" s="98" t="s">
        <v>9</v>
      </c>
      <c r="E178" s="98">
        <v>604</v>
      </c>
      <c r="F178" s="98">
        <v>33</v>
      </c>
      <c r="G178" s="98">
        <v>0</v>
      </c>
      <c r="H178" s="98">
        <f t="shared" si="46"/>
        <v>637</v>
      </c>
      <c r="I178" s="99">
        <f t="shared" si="48"/>
        <v>700.7</v>
      </c>
      <c r="J178" s="98">
        <f t="shared" si="54"/>
        <v>13160</v>
      </c>
      <c r="K178" s="79">
        <f t="shared" si="38"/>
        <v>8382920</v>
      </c>
      <c r="L178" s="79">
        <f t="shared" si="39"/>
        <v>9556529</v>
      </c>
      <c r="M178" s="79">
        <f t="shared" si="40"/>
        <v>24000</v>
      </c>
      <c r="N178" s="80">
        <f t="shared" si="41"/>
        <v>1821820.0000000002</v>
      </c>
    </row>
    <row r="179" spans="1:14" x14ac:dyDescent="0.3">
      <c r="A179" s="98">
        <v>179</v>
      </c>
      <c r="B179" s="98">
        <v>2706</v>
      </c>
      <c r="C179" s="98">
        <v>27</v>
      </c>
      <c r="D179" s="98" t="s">
        <v>9</v>
      </c>
      <c r="E179" s="98">
        <v>559</v>
      </c>
      <c r="F179" s="98">
        <v>33</v>
      </c>
      <c r="G179" s="98">
        <v>26</v>
      </c>
      <c r="H179" s="98">
        <f t="shared" si="46"/>
        <v>618</v>
      </c>
      <c r="I179" s="99">
        <f t="shared" si="48"/>
        <v>679.80000000000007</v>
      </c>
      <c r="J179" s="98">
        <f t="shared" si="54"/>
        <v>13160</v>
      </c>
      <c r="K179" s="79">
        <f t="shared" si="38"/>
        <v>8132880</v>
      </c>
      <c r="L179" s="79">
        <f t="shared" si="39"/>
        <v>9271483</v>
      </c>
      <c r="M179" s="79">
        <f t="shared" si="40"/>
        <v>23000</v>
      </c>
      <c r="N179" s="80">
        <f t="shared" si="41"/>
        <v>1767480.0000000002</v>
      </c>
    </row>
    <row r="180" spans="1:14" x14ac:dyDescent="0.3">
      <c r="A180" s="98">
        <v>180</v>
      </c>
      <c r="B180" s="98">
        <v>2707</v>
      </c>
      <c r="C180" s="98">
        <v>27</v>
      </c>
      <c r="D180" s="98" t="s">
        <v>18</v>
      </c>
      <c r="E180" s="98">
        <v>411</v>
      </c>
      <c r="F180" s="98">
        <v>14</v>
      </c>
      <c r="G180" s="98">
        <v>24</v>
      </c>
      <c r="H180" s="98">
        <f t="shared" si="46"/>
        <v>449</v>
      </c>
      <c r="I180" s="99">
        <f t="shared" si="48"/>
        <v>493.90000000000003</v>
      </c>
      <c r="J180" s="98">
        <f t="shared" si="54"/>
        <v>13160</v>
      </c>
      <c r="K180" s="79">
        <f t="shared" si="38"/>
        <v>5908840</v>
      </c>
      <c r="L180" s="79">
        <f t="shared" si="39"/>
        <v>6736078</v>
      </c>
      <c r="M180" s="79">
        <f t="shared" si="40"/>
        <v>17000</v>
      </c>
      <c r="N180" s="80">
        <f t="shared" si="41"/>
        <v>1284140</v>
      </c>
    </row>
    <row r="181" spans="1:14" x14ac:dyDescent="0.3">
      <c r="A181" s="98">
        <v>181</v>
      </c>
      <c r="B181" s="98">
        <v>2708</v>
      </c>
      <c r="C181" s="98">
        <v>27</v>
      </c>
      <c r="D181" s="98" t="s">
        <v>18</v>
      </c>
      <c r="E181" s="98">
        <v>411</v>
      </c>
      <c r="F181" s="98">
        <v>14</v>
      </c>
      <c r="G181" s="98">
        <v>24</v>
      </c>
      <c r="H181" s="98">
        <f t="shared" si="46"/>
        <v>449</v>
      </c>
      <c r="I181" s="99">
        <f t="shared" si="48"/>
        <v>493.90000000000003</v>
      </c>
      <c r="J181" s="98">
        <f t="shared" si="54"/>
        <v>13160</v>
      </c>
      <c r="K181" s="79">
        <f t="shared" si="38"/>
        <v>5908840</v>
      </c>
      <c r="L181" s="79">
        <f t="shared" si="39"/>
        <v>6736078</v>
      </c>
      <c r="M181" s="79">
        <f t="shared" si="40"/>
        <v>17000</v>
      </c>
      <c r="N181" s="80">
        <f t="shared" si="41"/>
        <v>1284140</v>
      </c>
    </row>
    <row r="182" spans="1:14" x14ac:dyDescent="0.3">
      <c r="A182" s="98">
        <v>182</v>
      </c>
      <c r="B182" s="98">
        <v>2801</v>
      </c>
      <c r="C182" s="98">
        <v>28</v>
      </c>
      <c r="D182" s="98" t="s">
        <v>9</v>
      </c>
      <c r="E182" s="98">
        <v>611</v>
      </c>
      <c r="F182" s="98">
        <v>33</v>
      </c>
      <c r="G182" s="98">
        <v>30</v>
      </c>
      <c r="H182" s="98">
        <f t="shared" si="46"/>
        <v>674</v>
      </c>
      <c r="I182" s="99">
        <f t="shared" si="48"/>
        <v>741.40000000000009</v>
      </c>
      <c r="J182" s="98">
        <f t="shared" ref="J182" si="55">J181+30</f>
        <v>13190</v>
      </c>
      <c r="K182" s="79">
        <f t="shared" si="38"/>
        <v>8890060</v>
      </c>
      <c r="L182" s="79">
        <f t="shared" si="39"/>
        <v>10134668</v>
      </c>
      <c r="M182" s="79">
        <f t="shared" si="40"/>
        <v>25500</v>
      </c>
      <c r="N182" s="80">
        <f t="shared" si="41"/>
        <v>1927640.0000000002</v>
      </c>
    </row>
    <row r="183" spans="1:14" x14ac:dyDescent="0.3">
      <c r="A183" s="98">
        <v>183</v>
      </c>
      <c r="B183" s="98">
        <v>2802</v>
      </c>
      <c r="C183" s="98">
        <v>28</v>
      </c>
      <c r="D183" s="98" t="s">
        <v>9</v>
      </c>
      <c r="E183" s="98">
        <v>604</v>
      </c>
      <c r="F183" s="98">
        <v>33</v>
      </c>
      <c r="G183" s="98">
        <v>0</v>
      </c>
      <c r="H183" s="98">
        <f t="shared" si="46"/>
        <v>637</v>
      </c>
      <c r="I183" s="99">
        <f t="shared" si="48"/>
        <v>700.7</v>
      </c>
      <c r="J183" s="98">
        <f t="shared" ref="J183:J189" si="56">J182</f>
        <v>13190</v>
      </c>
      <c r="K183" s="79">
        <f t="shared" si="38"/>
        <v>8402030</v>
      </c>
      <c r="L183" s="79">
        <f t="shared" si="39"/>
        <v>9578314</v>
      </c>
      <c r="M183" s="79">
        <f t="shared" si="40"/>
        <v>24000</v>
      </c>
      <c r="N183" s="80">
        <f t="shared" si="41"/>
        <v>1821820.0000000002</v>
      </c>
    </row>
    <row r="184" spans="1:14" x14ac:dyDescent="0.3">
      <c r="A184" s="98">
        <v>184</v>
      </c>
      <c r="B184" s="98">
        <v>2803</v>
      </c>
      <c r="C184" s="98">
        <v>28</v>
      </c>
      <c r="D184" s="98" t="s">
        <v>18</v>
      </c>
      <c r="E184" s="98">
        <v>409</v>
      </c>
      <c r="F184" s="98">
        <v>15</v>
      </c>
      <c r="G184" s="98">
        <v>0</v>
      </c>
      <c r="H184" s="98">
        <f t="shared" si="46"/>
        <v>424</v>
      </c>
      <c r="I184" s="99">
        <f t="shared" si="48"/>
        <v>466.40000000000003</v>
      </c>
      <c r="J184" s="98">
        <f t="shared" si="56"/>
        <v>13190</v>
      </c>
      <c r="K184" s="79">
        <f t="shared" si="38"/>
        <v>5592560</v>
      </c>
      <c r="L184" s="79">
        <f t="shared" si="39"/>
        <v>6375518</v>
      </c>
      <c r="M184" s="79">
        <f t="shared" si="40"/>
        <v>16000</v>
      </c>
      <c r="N184" s="80">
        <f t="shared" si="41"/>
        <v>1212640</v>
      </c>
    </row>
    <row r="185" spans="1:14" x14ac:dyDescent="0.3">
      <c r="A185" s="98">
        <v>185</v>
      </c>
      <c r="B185" s="98">
        <v>2804</v>
      </c>
      <c r="C185" s="98">
        <v>28</v>
      </c>
      <c r="D185" s="98" t="s">
        <v>18</v>
      </c>
      <c r="E185" s="98">
        <v>409</v>
      </c>
      <c r="F185" s="98">
        <v>15</v>
      </c>
      <c r="G185" s="98">
        <v>0</v>
      </c>
      <c r="H185" s="98">
        <f t="shared" si="46"/>
        <v>424</v>
      </c>
      <c r="I185" s="99">
        <f t="shared" si="48"/>
        <v>466.40000000000003</v>
      </c>
      <c r="J185" s="98">
        <f t="shared" si="56"/>
        <v>13190</v>
      </c>
      <c r="K185" s="79">
        <f t="shared" si="38"/>
        <v>5592560</v>
      </c>
      <c r="L185" s="79">
        <f t="shared" si="39"/>
        <v>6375518</v>
      </c>
      <c r="M185" s="79">
        <f t="shared" si="40"/>
        <v>16000</v>
      </c>
      <c r="N185" s="80">
        <f t="shared" si="41"/>
        <v>1212640</v>
      </c>
    </row>
    <row r="186" spans="1:14" x14ac:dyDescent="0.3">
      <c r="A186" s="98">
        <v>186</v>
      </c>
      <c r="B186" s="98">
        <v>2805</v>
      </c>
      <c r="C186" s="98">
        <v>28</v>
      </c>
      <c r="D186" s="98" t="s">
        <v>9</v>
      </c>
      <c r="E186" s="98">
        <v>604</v>
      </c>
      <c r="F186" s="98">
        <v>33</v>
      </c>
      <c r="G186" s="98">
        <v>0</v>
      </c>
      <c r="H186" s="98">
        <f t="shared" si="46"/>
        <v>637</v>
      </c>
      <c r="I186" s="99">
        <f t="shared" si="48"/>
        <v>700.7</v>
      </c>
      <c r="J186" s="98">
        <f t="shared" si="56"/>
        <v>13190</v>
      </c>
      <c r="K186" s="79">
        <f t="shared" si="38"/>
        <v>8402030</v>
      </c>
      <c r="L186" s="79">
        <f t="shared" si="39"/>
        <v>9578314</v>
      </c>
      <c r="M186" s="79">
        <f t="shared" si="40"/>
        <v>24000</v>
      </c>
      <c r="N186" s="80">
        <f t="shared" si="41"/>
        <v>1821820.0000000002</v>
      </c>
    </row>
    <row r="187" spans="1:14" x14ac:dyDescent="0.3">
      <c r="A187" s="98">
        <v>187</v>
      </c>
      <c r="B187" s="98">
        <v>2806</v>
      </c>
      <c r="C187" s="98">
        <v>28</v>
      </c>
      <c r="D187" s="98" t="s">
        <v>9</v>
      </c>
      <c r="E187" s="98">
        <v>559</v>
      </c>
      <c r="F187" s="98">
        <v>33</v>
      </c>
      <c r="G187" s="98">
        <v>26</v>
      </c>
      <c r="H187" s="98">
        <f t="shared" si="46"/>
        <v>618</v>
      </c>
      <c r="I187" s="99">
        <f t="shared" si="48"/>
        <v>679.80000000000007</v>
      </c>
      <c r="J187" s="98">
        <f t="shared" si="56"/>
        <v>13190</v>
      </c>
      <c r="K187" s="79">
        <f t="shared" si="38"/>
        <v>8151420</v>
      </c>
      <c r="L187" s="79">
        <f t="shared" si="39"/>
        <v>9292619</v>
      </c>
      <c r="M187" s="79">
        <f t="shared" si="40"/>
        <v>23000</v>
      </c>
      <c r="N187" s="80">
        <f t="shared" si="41"/>
        <v>1767480.0000000002</v>
      </c>
    </row>
    <row r="188" spans="1:14" x14ac:dyDescent="0.3">
      <c r="A188" s="98">
        <v>188</v>
      </c>
      <c r="B188" s="98">
        <v>2807</v>
      </c>
      <c r="C188" s="98">
        <v>28</v>
      </c>
      <c r="D188" s="98" t="s">
        <v>18</v>
      </c>
      <c r="E188" s="98">
        <v>411</v>
      </c>
      <c r="F188" s="98">
        <v>14</v>
      </c>
      <c r="G188" s="98">
        <v>24</v>
      </c>
      <c r="H188" s="98">
        <f t="shared" si="46"/>
        <v>449</v>
      </c>
      <c r="I188" s="99">
        <f t="shared" si="48"/>
        <v>493.90000000000003</v>
      </c>
      <c r="J188" s="98">
        <f t="shared" si="56"/>
        <v>13190</v>
      </c>
      <c r="K188" s="79">
        <f t="shared" si="38"/>
        <v>5922310</v>
      </c>
      <c r="L188" s="79">
        <f t="shared" si="39"/>
        <v>6751433</v>
      </c>
      <c r="M188" s="79">
        <f t="shared" si="40"/>
        <v>17000</v>
      </c>
      <c r="N188" s="80">
        <f t="shared" si="41"/>
        <v>1284140</v>
      </c>
    </row>
    <row r="189" spans="1:14" x14ac:dyDescent="0.3">
      <c r="A189" s="98">
        <v>189</v>
      </c>
      <c r="B189" s="98">
        <v>2808</v>
      </c>
      <c r="C189" s="98">
        <v>28</v>
      </c>
      <c r="D189" s="98" t="s">
        <v>18</v>
      </c>
      <c r="E189" s="98">
        <v>411</v>
      </c>
      <c r="F189" s="98">
        <v>14</v>
      </c>
      <c r="G189" s="98">
        <v>24</v>
      </c>
      <c r="H189" s="98">
        <f t="shared" si="46"/>
        <v>449</v>
      </c>
      <c r="I189" s="99">
        <f t="shared" si="48"/>
        <v>493.90000000000003</v>
      </c>
      <c r="J189" s="98">
        <f t="shared" si="56"/>
        <v>13190</v>
      </c>
      <c r="K189" s="79">
        <f t="shared" si="38"/>
        <v>5922310</v>
      </c>
      <c r="L189" s="79">
        <f t="shared" si="39"/>
        <v>6751433</v>
      </c>
      <c r="M189" s="79">
        <f t="shared" si="40"/>
        <v>17000</v>
      </c>
      <c r="N189" s="80">
        <f t="shared" si="41"/>
        <v>1284140</v>
      </c>
    </row>
    <row r="190" spans="1:14" x14ac:dyDescent="0.3">
      <c r="A190" s="98">
        <v>190</v>
      </c>
      <c r="B190" s="98">
        <v>2901</v>
      </c>
      <c r="C190" s="98">
        <v>29</v>
      </c>
      <c r="D190" s="98" t="s">
        <v>9</v>
      </c>
      <c r="E190" s="98">
        <v>559</v>
      </c>
      <c r="F190" s="98">
        <v>29</v>
      </c>
      <c r="G190" s="98">
        <v>26</v>
      </c>
      <c r="H190" s="98">
        <f t="shared" si="46"/>
        <v>614</v>
      </c>
      <c r="I190" s="99">
        <f t="shared" si="48"/>
        <v>675.40000000000009</v>
      </c>
      <c r="J190" s="98">
        <f t="shared" ref="J190" si="57">J189+30</f>
        <v>13220</v>
      </c>
      <c r="K190" s="79">
        <f t="shared" si="38"/>
        <v>8117080</v>
      </c>
      <c r="L190" s="79">
        <f t="shared" si="39"/>
        <v>9253471</v>
      </c>
      <c r="M190" s="79">
        <f t="shared" si="40"/>
        <v>23000</v>
      </c>
      <c r="N190" s="80">
        <f t="shared" si="41"/>
        <v>1756040.0000000002</v>
      </c>
    </row>
    <row r="191" spans="1:14" x14ac:dyDescent="0.3">
      <c r="A191" s="98">
        <v>192</v>
      </c>
      <c r="B191" s="98">
        <v>2903</v>
      </c>
      <c r="C191" s="98">
        <v>29</v>
      </c>
      <c r="D191" s="98" t="s">
        <v>18</v>
      </c>
      <c r="E191" s="98">
        <v>409</v>
      </c>
      <c r="F191" s="98">
        <v>15</v>
      </c>
      <c r="G191" s="98">
        <v>0</v>
      </c>
      <c r="H191" s="98">
        <f t="shared" ref="H191:H236" si="58">E191+F191+G191</f>
        <v>424</v>
      </c>
      <c r="I191" s="99">
        <f t="shared" si="48"/>
        <v>466.40000000000003</v>
      </c>
      <c r="J191" s="98">
        <f>J190</f>
        <v>13220</v>
      </c>
      <c r="K191" s="79">
        <f t="shared" si="38"/>
        <v>5605280</v>
      </c>
      <c r="L191" s="79">
        <f t="shared" si="39"/>
        <v>6390019</v>
      </c>
      <c r="M191" s="79">
        <f t="shared" si="40"/>
        <v>16000</v>
      </c>
      <c r="N191" s="80">
        <f t="shared" si="41"/>
        <v>1212640</v>
      </c>
    </row>
    <row r="192" spans="1:14" x14ac:dyDescent="0.3">
      <c r="A192" s="98">
        <v>193</v>
      </c>
      <c r="B192" s="98">
        <v>2904</v>
      </c>
      <c r="C192" s="98">
        <v>29</v>
      </c>
      <c r="D192" s="98" t="s">
        <v>18</v>
      </c>
      <c r="E192" s="98">
        <v>409</v>
      </c>
      <c r="F192" s="98">
        <v>15</v>
      </c>
      <c r="G192" s="98">
        <v>0</v>
      </c>
      <c r="H192" s="98">
        <f t="shared" si="58"/>
        <v>424</v>
      </c>
      <c r="I192" s="99">
        <f t="shared" si="48"/>
        <v>466.40000000000003</v>
      </c>
      <c r="J192" s="98">
        <f t="shared" ref="J192:J196" si="59">J191</f>
        <v>13220</v>
      </c>
      <c r="K192" s="79">
        <f t="shared" si="38"/>
        <v>5605280</v>
      </c>
      <c r="L192" s="79">
        <f t="shared" si="39"/>
        <v>6390019</v>
      </c>
      <c r="M192" s="79">
        <f t="shared" si="40"/>
        <v>16000</v>
      </c>
      <c r="N192" s="80">
        <f t="shared" si="41"/>
        <v>1212640</v>
      </c>
    </row>
    <row r="193" spans="1:14" x14ac:dyDescent="0.3">
      <c r="A193" s="98">
        <v>194</v>
      </c>
      <c r="B193" s="98">
        <v>2905</v>
      </c>
      <c r="C193" s="98">
        <v>29</v>
      </c>
      <c r="D193" s="98" t="s">
        <v>9</v>
      </c>
      <c r="E193" s="98">
        <v>604</v>
      </c>
      <c r="F193" s="98">
        <v>33</v>
      </c>
      <c r="G193" s="98">
        <v>0</v>
      </c>
      <c r="H193" s="98">
        <f t="shared" si="58"/>
        <v>637</v>
      </c>
      <c r="I193" s="99">
        <f t="shared" si="48"/>
        <v>700.7</v>
      </c>
      <c r="J193" s="98">
        <f t="shared" si="59"/>
        <v>13220</v>
      </c>
      <c r="K193" s="79">
        <f t="shared" si="38"/>
        <v>8421140</v>
      </c>
      <c r="L193" s="79">
        <f t="shared" si="39"/>
        <v>9600100</v>
      </c>
      <c r="M193" s="79">
        <f t="shared" si="40"/>
        <v>24000</v>
      </c>
      <c r="N193" s="80">
        <f t="shared" si="41"/>
        <v>1821820.0000000002</v>
      </c>
    </row>
    <row r="194" spans="1:14" x14ac:dyDescent="0.3">
      <c r="A194" s="98">
        <v>195</v>
      </c>
      <c r="B194" s="98">
        <v>2906</v>
      </c>
      <c r="C194" s="98">
        <v>29</v>
      </c>
      <c r="D194" s="98" t="s">
        <v>9</v>
      </c>
      <c r="E194" s="98">
        <v>611</v>
      </c>
      <c r="F194" s="98">
        <v>33</v>
      </c>
      <c r="G194" s="98">
        <v>30</v>
      </c>
      <c r="H194" s="98">
        <f t="shared" si="58"/>
        <v>674</v>
      </c>
      <c r="I194" s="99">
        <f t="shared" si="48"/>
        <v>741.40000000000009</v>
      </c>
      <c r="J194" s="98">
        <f t="shared" si="59"/>
        <v>13220</v>
      </c>
      <c r="K194" s="79">
        <f t="shared" si="38"/>
        <v>8910280</v>
      </c>
      <c r="L194" s="79">
        <f t="shared" si="39"/>
        <v>10157719</v>
      </c>
      <c r="M194" s="79">
        <f t="shared" si="40"/>
        <v>25500</v>
      </c>
      <c r="N194" s="80">
        <f t="shared" si="41"/>
        <v>1927640.0000000002</v>
      </c>
    </row>
    <row r="195" spans="1:14" x14ac:dyDescent="0.3">
      <c r="A195" s="98">
        <v>196</v>
      </c>
      <c r="B195" s="98">
        <v>2907</v>
      </c>
      <c r="C195" s="98">
        <v>29</v>
      </c>
      <c r="D195" s="98" t="s">
        <v>18</v>
      </c>
      <c r="E195" s="98">
        <v>411</v>
      </c>
      <c r="F195" s="98">
        <v>14</v>
      </c>
      <c r="G195" s="98">
        <v>24</v>
      </c>
      <c r="H195" s="98">
        <f t="shared" si="58"/>
        <v>449</v>
      </c>
      <c r="I195" s="99">
        <f t="shared" si="48"/>
        <v>493.90000000000003</v>
      </c>
      <c r="J195" s="98">
        <f t="shared" si="59"/>
        <v>13220</v>
      </c>
      <c r="K195" s="79">
        <f t="shared" ref="K195:K236" si="60">H195*J195</f>
        <v>5935780</v>
      </c>
      <c r="L195" s="79">
        <f t="shared" ref="L195:L236" si="61">ROUND(K195*1.14,0)</f>
        <v>6766789</v>
      </c>
      <c r="M195" s="79">
        <f t="shared" ref="M195:M236" si="62">MROUND((L195*0.03/12),500)</f>
        <v>17000</v>
      </c>
      <c r="N195" s="80">
        <f t="shared" ref="N195:N236" si="63">I195*2600</f>
        <v>1284140</v>
      </c>
    </row>
    <row r="196" spans="1:14" x14ac:dyDescent="0.3">
      <c r="A196" s="98">
        <v>197</v>
      </c>
      <c r="B196" s="98">
        <v>2908</v>
      </c>
      <c r="C196" s="98">
        <v>29</v>
      </c>
      <c r="D196" s="98" t="s">
        <v>18</v>
      </c>
      <c r="E196" s="98">
        <v>411</v>
      </c>
      <c r="F196" s="98">
        <v>14</v>
      </c>
      <c r="G196" s="98">
        <v>24</v>
      </c>
      <c r="H196" s="98">
        <f t="shared" si="58"/>
        <v>449</v>
      </c>
      <c r="I196" s="99">
        <f t="shared" si="48"/>
        <v>493.90000000000003</v>
      </c>
      <c r="J196" s="98">
        <f t="shared" si="59"/>
        <v>13220</v>
      </c>
      <c r="K196" s="79">
        <f t="shared" si="60"/>
        <v>5935780</v>
      </c>
      <c r="L196" s="79">
        <f t="shared" si="61"/>
        <v>6766789</v>
      </c>
      <c r="M196" s="79">
        <f t="shared" si="62"/>
        <v>17000</v>
      </c>
      <c r="N196" s="80">
        <f t="shared" si="63"/>
        <v>1284140</v>
      </c>
    </row>
    <row r="197" spans="1:14" x14ac:dyDescent="0.3">
      <c r="A197" s="98">
        <v>198</v>
      </c>
      <c r="B197" s="98">
        <v>3001</v>
      </c>
      <c r="C197" s="98">
        <v>30</v>
      </c>
      <c r="D197" s="98" t="s">
        <v>9</v>
      </c>
      <c r="E197" s="98">
        <v>611</v>
      </c>
      <c r="F197" s="98">
        <v>33</v>
      </c>
      <c r="G197" s="98">
        <v>30</v>
      </c>
      <c r="H197" s="98">
        <f t="shared" si="58"/>
        <v>674</v>
      </c>
      <c r="I197" s="99">
        <f t="shared" ref="I197:I236" si="64">H197*1.1</f>
        <v>741.40000000000009</v>
      </c>
      <c r="J197" s="98">
        <f t="shared" ref="J197" si="65">J196+30</f>
        <v>13250</v>
      </c>
      <c r="K197" s="79">
        <f t="shared" si="60"/>
        <v>8930500</v>
      </c>
      <c r="L197" s="79">
        <f t="shared" si="61"/>
        <v>10180770</v>
      </c>
      <c r="M197" s="79">
        <f t="shared" si="62"/>
        <v>25500</v>
      </c>
      <c r="N197" s="80">
        <f t="shared" si="63"/>
        <v>1927640.0000000002</v>
      </c>
    </row>
    <row r="198" spans="1:14" x14ac:dyDescent="0.3">
      <c r="A198" s="98">
        <v>199</v>
      </c>
      <c r="B198" s="98">
        <v>3002</v>
      </c>
      <c r="C198" s="98">
        <v>30</v>
      </c>
      <c r="D198" s="98" t="s">
        <v>9</v>
      </c>
      <c r="E198" s="98">
        <v>604</v>
      </c>
      <c r="F198" s="98">
        <v>33</v>
      </c>
      <c r="G198" s="98">
        <v>0</v>
      </c>
      <c r="H198" s="98">
        <f t="shared" si="58"/>
        <v>637</v>
      </c>
      <c r="I198" s="99">
        <f t="shared" si="64"/>
        <v>700.7</v>
      </c>
      <c r="J198" s="98">
        <f t="shared" ref="J198:J204" si="66">J197</f>
        <v>13250</v>
      </c>
      <c r="K198" s="79">
        <f t="shared" si="60"/>
        <v>8440250</v>
      </c>
      <c r="L198" s="79">
        <f t="shared" si="61"/>
        <v>9621885</v>
      </c>
      <c r="M198" s="79">
        <f t="shared" si="62"/>
        <v>24000</v>
      </c>
      <c r="N198" s="80">
        <f t="shared" si="63"/>
        <v>1821820.0000000002</v>
      </c>
    </row>
    <row r="199" spans="1:14" x14ac:dyDescent="0.3">
      <c r="A199" s="98">
        <v>200</v>
      </c>
      <c r="B199" s="98">
        <v>3003</v>
      </c>
      <c r="C199" s="98">
        <v>30</v>
      </c>
      <c r="D199" s="98" t="s">
        <v>18</v>
      </c>
      <c r="E199" s="98">
        <v>409</v>
      </c>
      <c r="F199" s="98">
        <v>15</v>
      </c>
      <c r="G199" s="98">
        <v>0</v>
      </c>
      <c r="H199" s="98">
        <f t="shared" si="58"/>
        <v>424</v>
      </c>
      <c r="I199" s="99">
        <f t="shared" si="64"/>
        <v>466.40000000000003</v>
      </c>
      <c r="J199" s="98">
        <f t="shared" si="66"/>
        <v>13250</v>
      </c>
      <c r="K199" s="79">
        <f t="shared" si="60"/>
        <v>5618000</v>
      </c>
      <c r="L199" s="79">
        <f t="shared" si="61"/>
        <v>6404520</v>
      </c>
      <c r="M199" s="79">
        <f t="shared" si="62"/>
        <v>16000</v>
      </c>
      <c r="N199" s="80">
        <f t="shared" si="63"/>
        <v>1212640</v>
      </c>
    </row>
    <row r="200" spans="1:14" x14ac:dyDescent="0.3">
      <c r="A200" s="98">
        <v>201</v>
      </c>
      <c r="B200" s="98">
        <v>3004</v>
      </c>
      <c r="C200" s="98">
        <v>30</v>
      </c>
      <c r="D200" s="98" t="s">
        <v>18</v>
      </c>
      <c r="E200" s="98">
        <v>409</v>
      </c>
      <c r="F200" s="98">
        <v>15</v>
      </c>
      <c r="G200" s="98">
        <v>0</v>
      </c>
      <c r="H200" s="98">
        <f t="shared" si="58"/>
        <v>424</v>
      </c>
      <c r="I200" s="99">
        <f t="shared" si="64"/>
        <v>466.40000000000003</v>
      </c>
      <c r="J200" s="98">
        <f t="shared" si="66"/>
        <v>13250</v>
      </c>
      <c r="K200" s="79">
        <f t="shared" si="60"/>
        <v>5618000</v>
      </c>
      <c r="L200" s="79">
        <f t="shared" si="61"/>
        <v>6404520</v>
      </c>
      <c r="M200" s="79">
        <f t="shared" si="62"/>
        <v>16000</v>
      </c>
      <c r="N200" s="80">
        <f t="shared" si="63"/>
        <v>1212640</v>
      </c>
    </row>
    <row r="201" spans="1:14" x14ac:dyDescent="0.3">
      <c r="A201" s="98">
        <v>202</v>
      </c>
      <c r="B201" s="98">
        <v>3005</v>
      </c>
      <c r="C201" s="98">
        <v>30</v>
      </c>
      <c r="D201" s="98" t="s">
        <v>9</v>
      </c>
      <c r="E201" s="98">
        <v>604</v>
      </c>
      <c r="F201" s="98">
        <v>33</v>
      </c>
      <c r="G201" s="98">
        <v>0</v>
      </c>
      <c r="H201" s="98">
        <f t="shared" si="58"/>
        <v>637</v>
      </c>
      <c r="I201" s="99">
        <f t="shared" si="64"/>
        <v>700.7</v>
      </c>
      <c r="J201" s="98">
        <f t="shared" si="66"/>
        <v>13250</v>
      </c>
      <c r="K201" s="79">
        <f t="shared" si="60"/>
        <v>8440250</v>
      </c>
      <c r="L201" s="79">
        <f t="shared" si="61"/>
        <v>9621885</v>
      </c>
      <c r="M201" s="79">
        <f t="shared" si="62"/>
        <v>24000</v>
      </c>
      <c r="N201" s="80">
        <f t="shared" si="63"/>
        <v>1821820.0000000002</v>
      </c>
    </row>
    <row r="202" spans="1:14" x14ac:dyDescent="0.3">
      <c r="A202" s="98">
        <v>203</v>
      </c>
      <c r="B202" s="98">
        <v>3006</v>
      </c>
      <c r="C202" s="98">
        <v>30</v>
      </c>
      <c r="D202" s="98" t="s">
        <v>9</v>
      </c>
      <c r="E202" s="98">
        <v>559</v>
      </c>
      <c r="F202" s="98">
        <v>33</v>
      </c>
      <c r="G202" s="98">
        <v>26</v>
      </c>
      <c r="H202" s="98">
        <f t="shared" si="58"/>
        <v>618</v>
      </c>
      <c r="I202" s="99">
        <f t="shared" si="64"/>
        <v>679.80000000000007</v>
      </c>
      <c r="J202" s="98">
        <f t="shared" si="66"/>
        <v>13250</v>
      </c>
      <c r="K202" s="79">
        <f t="shared" si="60"/>
        <v>8188500</v>
      </c>
      <c r="L202" s="79">
        <f t="shared" si="61"/>
        <v>9334890</v>
      </c>
      <c r="M202" s="79">
        <f t="shared" si="62"/>
        <v>23500</v>
      </c>
      <c r="N202" s="80">
        <f t="shared" si="63"/>
        <v>1767480.0000000002</v>
      </c>
    </row>
    <row r="203" spans="1:14" x14ac:dyDescent="0.3">
      <c r="A203" s="98">
        <v>204</v>
      </c>
      <c r="B203" s="98">
        <v>3007</v>
      </c>
      <c r="C203" s="98">
        <v>30</v>
      </c>
      <c r="D203" s="98" t="s">
        <v>18</v>
      </c>
      <c r="E203" s="98">
        <v>411</v>
      </c>
      <c r="F203" s="98">
        <v>14</v>
      </c>
      <c r="G203" s="98">
        <v>24</v>
      </c>
      <c r="H203" s="98">
        <f t="shared" si="58"/>
        <v>449</v>
      </c>
      <c r="I203" s="99">
        <f t="shared" si="64"/>
        <v>493.90000000000003</v>
      </c>
      <c r="J203" s="98">
        <f t="shared" si="66"/>
        <v>13250</v>
      </c>
      <c r="K203" s="79">
        <f t="shared" si="60"/>
        <v>5949250</v>
      </c>
      <c r="L203" s="79">
        <f t="shared" si="61"/>
        <v>6782145</v>
      </c>
      <c r="M203" s="79">
        <f t="shared" si="62"/>
        <v>17000</v>
      </c>
      <c r="N203" s="80">
        <f t="shared" si="63"/>
        <v>1284140</v>
      </c>
    </row>
    <row r="204" spans="1:14" x14ac:dyDescent="0.3">
      <c r="A204" s="98">
        <v>205</v>
      </c>
      <c r="B204" s="98">
        <v>3008</v>
      </c>
      <c r="C204" s="98">
        <v>30</v>
      </c>
      <c r="D204" s="98" t="s">
        <v>18</v>
      </c>
      <c r="E204" s="98">
        <v>411</v>
      </c>
      <c r="F204" s="98">
        <v>14</v>
      </c>
      <c r="G204" s="98">
        <v>24</v>
      </c>
      <c r="H204" s="98">
        <f t="shared" si="58"/>
        <v>449</v>
      </c>
      <c r="I204" s="99">
        <f t="shared" si="64"/>
        <v>493.90000000000003</v>
      </c>
      <c r="J204" s="98">
        <f t="shared" si="66"/>
        <v>13250</v>
      </c>
      <c r="K204" s="79">
        <f t="shared" si="60"/>
        <v>5949250</v>
      </c>
      <c r="L204" s="79">
        <f t="shared" si="61"/>
        <v>6782145</v>
      </c>
      <c r="M204" s="79">
        <f t="shared" si="62"/>
        <v>17000</v>
      </c>
      <c r="N204" s="80">
        <f t="shared" si="63"/>
        <v>1284140</v>
      </c>
    </row>
    <row r="205" spans="1:14" x14ac:dyDescent="0.3">
      <c r="A205" s="98">
        <v>206</v>
      </c>
      <c r="B205" s="98">
        <v>3101</v>
      </c>
      <c r="C205" s="98">
        <v>31</v>
      </c>
      <c r="D205" s="98" t="s">
        <v>9</v>
      </c>
      <c r="E205" s="98">
        <v>611</v>
      </c>
      <c r="F205" s="98">
        <v>33</v>
      </c>
      <c r="G205" s="98">
        <v>30</v>
      </c>
      <c r="H205" s="98">
        <f t="shared" si="58"/>
        <v>674</v>
      </c>
      <c r="I205" s="99">
        <f t="shared" si="64"/>
        <v>741.40000000000009</v>
      </c>
      <c r="J205" s="98">
        <f t="shared" ref="J205" si="67">J204+30</f>
        <v>13280</v>
      </c>
      <c r="K205" s="79">
        <f t="shared" si="60"/>
        <v>8950720</v>
      </c>
      <c r="L205" s="79">
        <f t="shared" si="61"/>
        <v>10203821</v>
      </c>
      <c r="M205" s="79">
        <f t="shared" si="62"/>
        <v>25500</v>
      </c>
      <c r="N205" s="80">
        <f t="shared" si="63"/>
        <v>1927640.0000000002</v>
      </c>
    </row>
    <row r="206" spans="1:14" x14ac:dyDescent="0.3">
      <c r="A206" s="98">
        <v>207</v>
      </c>
      <c r="B206" s="98">
        <v>3102</v>
      </c>
      <c r="C206" s="98">
        <v>31</v>
      </c>
      <c r="D206" s="98" t="s">
        <v>9</v>
      </c>
      <c r="E206" s="98">
        <v>604</v>
      </c>
      <c r="F206" s="98">
        <v>33</v>
      </c>
      <c r="G206" s="98">
        <v>0</v>
      </c>
      <c r="H206" s="98">
        <f t="shared" si="58"/>
        <v>637</v>
      </c>
      <c r="I206" s="99">
        <f t="shared" si="64"/>
        <v>700.7</v>
      </c>
      <c r="J206" s="98">
        <f t="shared" ref="J206:J212" si="68">J205</f>
        <v>13280</v>
      </c>
      <c r="K206" s="79">
        <f t="shared" si="60"/>
        <v>8459360</v>
      </c>
      <c r="L206" s="79">
        <f t="shared" si="61"/>
        <v>9643670</v>
      </c>
      <c r="M206" s="79">
        <f t="shared" si="62"/>
        <v>24000</v>
      </c>
      <c r="N206" s="80">
        <f t="shared" si="63"/>
        <v>1821820.0000000002</v>
      </c>
    </row>
    <row r="207" spans="1:14" x14ac:dyDescent="0.3">
      <c r="A207" s="98">
        <v>208</v>
      </c>
      <c r="B207" s="98">
        <v>3103</v>
      </c>
      <c r="C207" s="98">
        <v>31</v>
      </c>
      <c r="D207" s="98" t="s">
        <v>18</v>
      </c>
      <c r="E207" s="98">
        <v>409</v>
      </c>
      <c r="F207" s="98">
        <v>15</v>
      </c>
      <c r="G207" s="98">
        <v>0</v>
      </c>
      <c r="H207" s="98">
        <f t="shared" si="58"/>
        <v>424</v>
      </c>
      <c r="I207" s="99">
        <f t="shared" si="64"/>
        <v>466.40000000000003</v>
      </c>
      <c r="J207" s="98">
        <f t="shared" si="68"/>
        <v>13280</v>
      </c>
      <c r="K207" s="79">
        <f t="shared" si="60"/>
        <v>5630720</v>
      </c>
      <c r="L207" s="79">
        <f t="shared" si="61"/>
        <v>6419021</v>
      </c>
      <c r="M207" s="79">
        <f t="shared" si="62"/>
        <v>16000</v>
      </c>
      <c r="N207" s="80">
        <f t="shared" si="63"/>
        <v>1212640</v>
      </c>
    </row>
    <row r="208" spans="1:14" x14ac:dyDescent="0.3">
      <c r="A208" s="98">
        <v>209</v>
      </c>
      <c r="B208" s="98">
        <v>3104</v>
      </c>
      <c r="C208" s="98">
        <v>31</v>
      </c>
      <c r="D208" s="98" t="s">
        <v>18</v>
      </c>
      <c r="E208" s="98">
        <v>409</v>
      </c>
      <c r="F208" s="98">
        <v>15</v>
      </c>
      <c r="G208" s="98">
        <v>0</v>
      </c>
      <c r="H208" s="98">
        <f t="shared" si="58"/>
        <v>424</v>
      </c>
      <c r="I208" s="99">
        <f t="shared" si="64"/>
        <v>466.40000000000003</v>
      </c>
      <c r="J208" s="98">
        <f t="shared" si="68"/>
        <v>13280</v>
      </c>
      <c r="K208" s="79">
        <f t="shared" si="60"/>
        <v>5630720</v>
      </c>
      <c r="L208" s="79">
        <f t="shared" si="61"/>
        <v>6419021</v>
      </c>
      <c r="M208" s="79">
        <f t="shared" si="62"/>
        <v>16000</v>
      </c>
      <c r="N208" s="80">
        <f t="shared" si="63"/>
        <v>1212640</v>
      </c>
    </row>
    <row r="209" spans="1:14" x14ac:dyDescent="0.3">
      <c r="A209" s="98">
        <v>210</v>
      </c>
      <c r="B209" s="98">
        <v>3105</v>
      </c>
      <c r="C209" s="98">
        <v>31</v>
      </c>
      <c r="D209" s="98" t="s">
        <v>9</v>
      </c>
      <c r="E209" s="98">
        <v>604</v>
      </c>
      <c r="F209" s="98">
        <v>33</v>
      </c>
      <c r="G209" s="98">
        <v>0</v>
      </c>
      <c r="H209" s="98">
        <f t="shared" si="58"/>
        <v>637</v>
      </c>
      <c r="I209" s="99">
        <f t="shared" si="64"/>
        <v>700.7</v>
      </c>
      <c r="J209" s="98">
        <f t="shared" si="68"/>
        <v>13280</v>
      </c>
      <c r="K209" s="79">
        <f t="shared" si="60"/>
        <v>8459360</v>
      </c>
      <c r="L209" s="79">
        <f t="shared" si="61"/>
        <v>9643670</v>
      </c>
      <c r="M209" s="79">
        <f t="shared" si="62"/>
        <v>24000</v>
      </c>
      <c r="N209" s="80">
        <f t="shared" si="63"/>
        <v>1821820.0000000002</v>
      </c>
    </row>
    <row r="210" spans="1:14" x14ac:dyDescent="0.3">
      <c r="A210" s="98">
        <v>211</v>
      </c>
      <c r="B210" s="98">
        <v>3106</v>
      </c>
      <c r="C210" s="98">
        <v>31</v>
      </c>
      <c r="D210" s="98" t="s">
        <v>9</v>
      </c>
      <c r="E210" s="98">
        <v>559</v>
      </c>
      <c r="F210" s="98">
        <v>33</v>
      </c>
      <c r="G210" s="98">
        <v>26</v>
      </c>
      <c r="H210" s="98">
        <f t="shared" si="58"/>
        <v>618</v>
      </c>
      <c r="I210" s="99">
        <f t="shared" si="64"/>
        <v>679.80000000000007</v>
      </c>
      <c r="J210" s="98">
        <f t="shared" si="68"/>
        <v>13280</v>
      </c>
      <c r="K210" s="79">
        <f t="shared" si="60"/>
        <v>8207040</v>
      </c>
      <c r="L210" s="79">
        <f t="shared" si="61"/>
        <v>9356026</v>
      </c>
      <c r="M210" s="79">
        <f t="shared" si="62"/>
        <v>23500</v>
      </c>
      <c r="N210" s="80">
        <f t="shared" si="63"/>
        <v>1767480.0000000002</v>
      </c>
    </row>
    <row r="211" spans="1:14" x14ac:dyDescent="0.3">
      <c r="A211" s="98">
        <v>212</v>
      </c>
      <c r="B211" s="98">
        <v>3107</v>
      </c>
      <c r="C211" s="98">
        <v>31</v>
      </c>
      <c r="D211" s="98" t="s">
        <v>18</v>
      </c>
      <c r="E211" s="98">
        <v>411</v>
      </c>
      <c r="F211" s="98">
        <v>14</v>
      </c>
      <c r="G211" s="98">
        <v>24</v>
      </c>
      <c r="H211" s="98">
        <f t="shared" si="58"/>
        <v>449</v>
      </c>
      <c r="I211" s="99">
        <f t="shared" si="64"/>
        <v>493.90000000000003</v>
      </c>
      <c r="J211" s="98">
        <f t="shared" si="68"/>
        <v>13280</v>
      </c>
      <c r="K211" s="79">
        <f t="shared" si="60"/>
        <v>5962720</v>
      </c>
      <c r="L211" s="79">
        <f t="shared" si="61"/>
        <v>6797501</v>
      </c>
      <c r="M211" s="79">
        <f t="shared" si="62"/>
        <v>17000</v>
      </c>
      <c r="N211" s="80">
        <f t="shared" si="63"/>
        <v>1284140</v>
      </c>
    </row>
    <row r="212" spans="1:14" x14ac:dyDescent="0.3">
      <c r="A212" s="98">
        <v>213</v>
      </c>
      <c r="B212" s="98">
        <v>3108</v>
      </c>
      <c r="C212" s="98">
        <v>31</v>
      </c>
      <c r="D212" s="98" t="s">
        <v>18</v>
      </c>
      <c r="E212" s="98">
        <v>411</v>
      </c>
      <c r="F212" s="98">
        <v>14</v>
      </c>
      <c r="G212" s="98">
        <v>24</v>
      </c>
      <c r="H212" s="98">
        <f t="shared" si="58"/>
        <v>449</v>
      </c>
      <c r="I212" s="99">
        <f t="shared" si="64"/>
        <v>493.90000000000003</v>
      </c>
      <c r="J212" s="98">
        <f t="shared" si="68"/>
        <v>13280</v>
      </c>
      <c r="K212" s="79">
        <f t="shared" si="60"/>
        <v>5962720</v>
      </c>
      <c r="L212" s="79">
        <f t="shared" si="61"/>
        <v>6797501</v>
      </c>
      <c r="M212" s="79">
        <f t="shared" si="62"/>
        <v>17000</v>
      </c>
      <c r="N212" s="80">
        <f t="shared" si="63"/>
        <v>1284140</v>
      </c>
    </row>
    <row r="213" spans="1:14" x14ac:dyDescent="0.3">
      <c r="A213" s="98">
        <v>214</v>
      </c>
      <c r="B213" s="98">
        <v>3201</v>
      </c>
      <c r="C213" s="98">
        <v>32</v>
      </c>
      <c r="D213" s="98" t="s">
        <v>9</v>
      </c>
      <c r="E213" s="98">
        <v>611</v>
      </c>
      <c r="F213" s="98">
        <v>33</v>
      </c>
      <c r="G213" s="98">
        <v>30</v>
      </c>
      <c r="H213" s="98">
        <f t="shared" si="58"/>
        <v>674</v>
      </c>
      <c r="I213" s="99">
        <f t="shared" si="64"/>
        <v>741.40000000000009</v>
      </c>
      <c r="J213" s="98">
        <f t="shared" ref="J213" si="69">J212+30</f>
        <v>13310</v>
      </c>
      <c r="K213" s="79">
        <f t="shared" si="60"/>
        <v>8970940</v>
      </c>
      <c r="L213" s="79">
        <f t="shared" si="61"/>
        <v>10226872</v>
      </c>
      <c r="M213" s="79">
        <f t="shared" si="62"/>
        <v>25500</v>
      </c>
      <c r="N213" s="80">
        <f t="shared" si="63"/>
        <v>1927640.0000000002</v>
      </c>
    </row>
    <row r="214" spans="1:14" x14ac:dyDescent="0.3">
      <c r="A214" s="98">
        <v>215</v>
      </c>
      <c r="B214" s="98">
        <v>3202</v>
      </c>
      <c r="C214" s="98">
        <v>32</v>
      </c>
      <c r="D214" s="98" t="s">
        <v>9</v>
      </c>
      <c r="E214" s="98">
        <v>604</v>
      </c>
      <c r="F214" s="98">
        <v>33</v>
      </c>
      <c r="G214" s="98">
        <v>0</v>
      </c>
      <c r="H214" s="98">
        <f t="shared" si="58"/>
        <v>637</v>
      </c>
      <c r="I214" s="99">
        <f t="shared" si="64"/>
        <v>700.7</v>
      </c>
      <c r="J214" s="98">
        <f t="shared" ref="J214:J220" si="70">J213</f>
        <v>13310</v>
      </c>
      <c r="K214" s="79">
        <f t="shared" si="60"/>
        <v>8478470</v>
      </c>
      <c r="L214" s="79">
        <f t="shared" si="61"/>
        <v>9665456</v>
      </c>
      <c r="M214" s="79">
        <f t="shared" si="62"/>
        <v>24000</v>
      </c>
      <c r="N214" s="80">
        <f t="shared" si="63"/>
        <v>1821820.0000000002</v>
      </c>
    </row>
    <row r="215" spans="1:14" x14ac:dyDescent="0.3">
      <c r="A215" s="98">
        <v>216</v>
      </c>
      <c r="B215" s="98">
        <v>3203</v>
      </c>
      <c r="C215" s="98">
        <v>32</v>
      </c>
      <c r="D215" s="98" t="s">
        <v>18</v>
      </c>
      <c r="E215" s="98">
        <v>409</v>
      </c>
      <c r="F215" s="98">
        <v>15</v>
      </c>
      <c r="G215" s="98">
        <v>0</v>
      </c>
      <c r="H215" s="98">
        <f t="shared" si="58"/>
        <v>424</v>
      </c>
      <c r="I215" s="99">
        <f t="shared" si="64"/>
        <v>466.40000000000003</v>
      </c>
      <c r="J215" s="98">
        <f t="shared" si="70"/>
        <v>13310</v>
      </c>
      <c r="K215" s="79">
        <f t="shared" si="60"/>
        <v>5643440</v>
      </c>
      <c r="L215" s="79">
        <f t="shared" si="61"/>
        <v>6433522</v>
      </c>
      <c r="M215" s="79">
        <f t="shared" si="62"/>
        <v>16000</v>
      </c>
      <c r="N215" s="80">
        <f t="shared" si="63"/>
        <v>1212640</v>
      </c>
    </row>
    <row r="216" spans="1:14" x14ac:dyDescent="0.3">
      <c r="A216" s="98">
        <v>217</v>
      </c>
      <c r="B216" s="98">
        <v>3204</v>
      </c>
      <c r="C216" s="98">
        <v>32</v>
      </c>
      <c r="D216" s="98" t="s">
        <v>18</v>
      </c>
      <c r="E216" s="98">
        <v>409</v>
      </c>
      <c r="F216" s="98">
        <v>15</v>
      </c>
      <c r="G216" s="98">
        <v>0</v>
      </c>
      <c r="H216" s="98">
        <f t="shared" si="58"/>
        <v>424</v>
      </c>
      <c r="I216" s="99">
        <f t="shared" si="64"/>
        <v>466.40000000000003</v>
      </c>
      <c r="J216" s="98">
        <f t="shared" si="70"/>
        <v>13310</v>
      </c>
      <c r="K216" s="79">
        <f t="shared" si="60"/>
        <v>5643440</v>
      </c>
      <c r="L216" s="79">
        <f t="shared" si="61"/>
        <v>6433522</v>
      </c>
      <c r="M216" s="79">
        <f t="shared" si="62"/>
        <v>16000</v>
      </c>
      <c r="N216" s="80">
        <f t="shared" si="63"/>
        <v>1212640</v>
      </c>
    </row>
    <row r="217" spans="1:14" x14ac:dyDescent="0.3">
      <c r="A217" s="98">
        <v>218</v>
      </c>
      <c r="B217" s="98">
        <v>3205</v>
      </c>
      <c r="C217" s="98">
        <v>32</v>
      </c>
      <c r="D217" s="98" t="s">
        <v>9</v>
      </c>
      <c r="E217" s="98">
        <v>604</v>
      </c>
      <c r="F217" s="98">
        <v>33</v>
      </c>
      <c r="G217" s="98">
        <v>0</v>
      </c>
      <c r="H217" s="98">
        <f t="shared" si="58"/>
        <v>637</v>
      </c>
      <c r="I217" s="99">
        <f t="shared" si="64"/>
        <v>700.7</v>
      </c>
      <c r="J217" s="98">
        <f t="shared" si="70"/>
        <v>13310</v>
      </c>
      <c r="K217" s="79">
        <f t="shared" si="60"/>
        <v>8478470</v>
      </c>
      <c r="L217" s="79">
        <f t="shared" si="61"/>
        <v>9665456</v>
      </c>
      <c r="M217" s="79">
        <f t="shared" si="62"/>
        <v>24000</v>
      </c>
      <c r="N217" s="80">
        <f t="shared" si="63"/>
        <v>1821820.0000000002</v>
      </c>
    </row>
    <row r="218" spans="1:14" x14ac:dyDescent="0.3">
      <c r="A218" s="98">
        <v>219</v>
      </c>
      <c r="B218" s="98">
        <v>3206</v>
      </c>
      <c r="C218" s="98">
        <v>32</v>
      </c>
      <c r="D218" s="98" t="s">
        <v>9</v>
      </c>
      <c r="E218" s="98">
        <v>559</v>
      </c>
      <c r="F218" s="98">
        <v>33</v>
      </c>
      <c r="G218" s="98">
        <v>26</v>
      </c>
      <c r="H218" s="98">
        <f t="shared" si="58"/>
        <v>618</v>
      </c>
      <c r="I218" s="99">
        <f t="shared" si="64"/>
        <v>679.80000000000007</v>
      </c>
      <c r="J218" s="98">
        <f t="shared" si="70"/>
        <v>13310</v>
      </c>
      <c r="K218" s="79">
        <f t="shared" si="60"/>
        <v>8225580</v>
      </c>
      <c r="L218" s="79">
        <f t="shared" si="61"/>
        <v>9377161</v>
      </c>
      <c r="M218" s="79">
        <f t="shared" si="62"/>
        <v>23500</v>
      </c>
      <c r="N218" s="80">
        <f t="shared" si="63"/>
        <v>1767480.0000000002</v>
      </c>
    </row>
    <row r="219" spans="1:14" x14ac:dyDescent="0.3">
      <c r="A219" s="98">
        <v>220</v>
      </c>
      <c r="B219" s="98">
        <v>3207</v>
      </c>
      <c r="C219" s="98">
        <v>32</v>
      </c>
      <c r="D219" s="98" t="s">
        <v>18</v>
      </c>
      <c r="E219" s="98">
        <v>411</v>
      </c>
      <c r="F219" s="98">
        <v>14</v>
      </c>
      <c r="G219" s="98">
        <v>24</v>
      </c>
      <c r="H219" s="98">
        <f t="shared" si="58"/>
        <v>449</v>
      </c>
      <c r="I219" s="99">
        <f t="shared" si="64"/>
        <v>493.90000000000003</v>
      </c>
      <c r="J219" s="98">
        <f t="shared" si="70"/>
        <v>13310</v>
      </c>
      <c r="K219" s="79">
        <f t="shared" si="60"/>
        <v>5976190</v>
      </c>
      <c r="L219" s="79">
        <f t="shared" si="61"/>
        <v>6812857</v>
      </c>
      <c r="M219" s="79">
        <f t="shared" si="62"/>
        <v>17000</v>
      </c>
      <c r="N219" s="80">
        <f t="shared" si="63"/>
        <v>1284140</v>
      </c>
    </row>
    <row r="220" spans="1:14" x14ac:dyDescent="0.3">
      <c r="A220" s="98">
        <v>221</v>
      </c>
      <c r="B220" s="98">
        <v>3208</v>
      </c>
      <c r="C220" s="98">
        <v>32</v>
      </c>
      <c r="D220" s="98" t="s">
        <v>18</v>
      </c>
      <c r="E220" s="98">
        <v>411</v>
      </c>
      <c r="F220" s="98">
        <v>14</v>
      </c>
      <c r="G220" s="98">
        <v>24</v>
      </c>
      <c r="H220" s="98">
        <f t="shared" si="58"/>
        <v>449</v>
      </c>
      <c r="I220" s="99">
        <f t="shared" si="64"/>
        <v>493.90000000000003</v>
      </c>
      <c r="J220" s="98">
        <f t="shared" si="70"/>
        <v>13310</v>
      </c>
      <c r="K220" s="79">
        <f t="shared" si="60"/>
        <v>5976190</v>
      </c>
      <c r="L220" s="79">
        <f t="shared" si="61"/>
        <v>6812857</v>
      </c>
      <c r="M220" s="79">
        <f t="shared" si="62"/>
        <v>17000</v>
      </c>
      <c r="N220" s="80">
        <f t="shared" si="63"/>
        <v>1284140</v>
      </c>
    </row>
    <row r="221" spans="1:14" x14ac:dyDescent="0.3">
      <c r="A221" s="98">
        <v>222</v>
      </c>
      <c r="B221" s="98">
        <v>3301</v>
      </c>
      <c r="C221" s="98">
        <v>33</v>
      </c>
      <c r="D221" s="98" t="s">
        <v>9</v>
      </c>
      <c r="E221" s="98">
        <v>611</v>
      </c>
      <c r="F221" s="98">
        <v>33</v>
      </c>
      <c r="G221" s="98">
        <v>30</v>
      </c>
      <c r="H221" s="98">
        <f t="shared" si="58"/>
        <v>674</v>
      </c>
      <c r="I221" s="99">
        <f t="shared" si="64"/>
        <v>741.40000000000009</v>
      </c>
      <c r="J221" s="98">
        <f t="shared" ref="J221" si="71">J220+30</f>
        <v>13340</v>
      </c>
      <c r="K221" s="79">
        <f t="shared" si="60"/>
        <v>8991160</v>
      </c>
      <c r="L221" s="79">
        <f t="shared" si="61"/>
        <v>10249922</v>
      </c>
      <c r="M221" s="79">
        <f t="shared" si="62"/>
        <v>25500</v>
      </c>
      <c r="N221" s="80">
        <f t="shared" si="63"/>
        <v>1927640.0000000002</v>
      </c>
    </row>
    <row r="222" spans="1:14" x14ac:dyDescent="0.3">
      <c r="A222" s="98">
        <v>223</v>
      </c>
      <c r="B222" s="98">
        <v>3302</v>
      </c>
      <c r="C222" s="98">
        <v>33</v>
      </c>
      <c r="D222" s="98" t="s">
        <v>9</v>
      </c>
      <c r="E222" s="98">
        <v>604</v>
      </c>
      <c r="F222" s="98">
        <v>33</v>
      </c>
      <c r="G222" s="98">
        <v>0</v>
      </c>
      <c r="H222" s="98">
        <f t="shared" si="58"/>
        <v>637</v>
      </c>
      <c r="I222" s="99">
        <f t="shared" si="64"/>
        <v>700.7</v>
      </c>
      <c r="J222" s="98">
        <f t="shared" ref="J222:J228" si="72">J221</f>
        <v>13340</v>
      </c>
      <c r="K222" s="79">
        <f t="shared" si="60"/>
        <v>8497580</v>
      </c>
      <c r="L222" s="79">
        <f t="shared" si="61"/>
        <v>9687241</v>
      </c>
      <c r="M222" s="79">
        <f t="shared" si="62"/>
        <v>24000</v>
      </c>
      <c r="N222" s="80">
        <f t="shared" si="63"/>
        <v>1821820.0000000002</v>
      </c>
    </row>
    <row r="223" spans="1:14" x14ac:dyDescent="0.3">
      <c r="A223" s="98">
        <v>224</v>
      </c>
      <c r="B223" s="98">
        <v>3303</v>
      </c>
      <c r="C223" s="98">
        <v>33</v>
      </c>
      <c r="D223" s="98" t="s">
        <v>18</v>
      </c>
      <c r="E223" s="98">
        <v>409</v>
      </c>
      <c r="F223" s="98">
        <v>15</v>
      </c>
      <c r="G223" s="98">
        <v>0</v>
      </c>
      <c r="H223" s="98">
        <f t="shared" si="58"/>
        <v>424</v>
      </c>
      <c r="I223" s="99">
        <f t="shared" si="64"/>
        <v>466.40000000000003</v>
      </c>
      <c r="J223" s="98">
        <f t="shared" si="72"/>
        <v>13340</v>
      </c>
      <c r="K223" s="79">
        <f t="shared" si="60"/>
        <v>5656160</v>
      </c>
      <c r="L223" s="79">
        <f t="shared" si="61"/>
        <v>6448022</v>
      </c>
      <c r="M223" s="79">
        <f t="shared" si="62"/>
        <v>16000</v>
      </c>
      <c r="N223" s="80">
        <f t="shared" si="63"/>
        <v>1212640</v>
      </c>
    </row>
    <row r="224" spans="1:14" x14ac:dyDescent="0.3">
      <c r="A224" s="98">
        <v>225</v>
      </c>
      <c r="B224" s="98">
        <v>3304</v>
      </c>
      <c r="C224" s="98">
        <v>33</v>
      </c>
      <c r="D224" s="98" t="s">
        <v>18</v>
      </c>
      <c r="E224" s="98">
        <v>409</v>
      </c>
      <c r="F224" s="98">
        <v>15</v>
      </c>
      <c r="G224" s="98">
        <v>0</v>
      </c>
      <c r="H224" s="98">
        <f t="shared" si="58"/>
        <v>424</v>
      </c>
      <c r="I224" s="99">
        <f t="shared" si="64"/>
        <v>466.40000000000003</v>
      </c>
      <c r="J224" s="98">
        <f t="shared" si="72"/>
        <v>13340</v>
      </c>
      <c r="K224" s="79">
        <f t="shared" si="60"/>
        <v>5656160</v>
      </c>
      <c r="L224" s="79">
        <f t="shared" si="61"/>
        <v>6448022</v>
      </c>
      <c r="M224" s="79">
        <f t="shared" si="62"/>
        <v>16000</v>
      </c>
      <c r="N224" s="80">
        <f t="shared" si="63"/>
        <v>1212640</v>
      </c>
    </row>
    <row r="225" spans="1:14" x14ac:dyDescent="0.3">
      <c r="A225" s="98">
        <v>226</v>
      </c>
      <c r="B225" s="98">
        <v>3305</v>
      </c>
      <c r="C225" s="98">
        <v>33</v>
      </c>
      <c r="D225" s="98" t="s">
        <v>9</v>
      </c>
      <c r="E225" s="98">
        <v>604</v>
      </c>
      <c r="F225" s="98">
        <v>33</v>
      </c>
      <c r="G225" s="98">
        <v>0</v>
      </c>
      <c r="H225" s="98">
        <f t="shared" si="58"/>
        <v>637</v>
      </c>
      <c r="I225" s="99">
        <f t="shared" si="64"/>
        <v>700.7</v>
      </c>
      <c r="J225" s="98">
        <f t="shared" si="72"/>
        <v>13340</v>
      </c>
      <c r="K225" s="79">
        <f t="shared" si="60"/>
        <v>8497580</v>
      </c>
      <c r="L225" s="79">
        <f t="shared" si="61"/>
        <v>9687241</v>
      </c>
      <c r="M225" s="79">
        <f t="shared" si="62"/>
        <v>24000</v>
      </c>
      <c r="N225" s="80">
        <f t="shared" si="63"/>
        <v>1821820.0000000002</v>
      </c>
    </row>
    <row r="226" spans="1:14" x14ac:dyDescent="0.3">
      <c r="A226" s="98">
        <v>227</v>
      </c>
      <c r="B226" s="98">
        <v>3306</v>
      </c>
      <c r="C226" s="98">
        <v>33</v>
      </c>
      <c r="D226" s="98" t="s">
        <v>9</v>
      </c>
      <c r="E226" s="98">
        <v>559</v>
      </c>
      <c r="F226" s="98">
        <v>33</v>
      </c>
      <c r="G226" s="98">
        <v>26</v>
      </c>
      <c r="H226" s="98">
        <f t="shared" si="58"/>
        <v>618</v>
      </c>
      <c r="I226" s="99">
        <f t="shared" si="64"/>
        <v>679.80000000000007</v>
      </c>
      <c r="J226" s="98">
        <f t="shared" si="72"/>
        <v>13340</v>
      </c>
      <c r="K226" s="79">
        <f t="shared" si="60"/>
        <v>8244120</v>
      </c>
      <c r="L226" s="79">
        <f t="shared" si="61"/>
        <v>9398297</v>
      </c>
      <c r="M226" s="79">
        <f t="shared" si="62"/>
        <v>23500</v>
      </c>
      <c r="N226" s="80">
        <f t="shared" si="63"/>
        <v>1767480.0000000002</v>
      </c>
    </row>
    <row r="227" spans="1:14" x14ac:dyDescent="0.3">
      <c r="A227" s="98">
        <v>228</v>
      </c>
      <c r="B227" s="98">
        <v>3307</v>
      </c>
      <c r="C227" s="98">
        <v>33</v>
      </c>
      <c r="D227" s="98" t="s">
        <v>18</v>
      </c>
      <c r="E227" s="98">
        <v>411</v>
      </c>
      <c r="F227" s="98">
        <v>14</v>
      </c>
      <c r="G227" s="98">
        <v>24</v>
      </c>
      <c r="H227" s="98">
        <f t="shared" si="58"/>
        <v>449</v>
      </c>
      <c r="I227" s="99">
        <f t="shared" si="64"/>
        <v>493.90000000000003</v>
      </c>
      <c r="J227" s="98">
        <f t="shared" si="72"/>
        <v>13340</v>
      </c>
      <c r="K227" s="79">
        <f t="shared" si="60"/>
        <v>5989660</v>
      </c>
      <c r="L227" s="79">
        <f t="shared" si="61"/>
        <v>6828212</v>
      </c>
      <c r="M227" s="79">
        <f t="shared" si="62"/>
        <v>17000</v>
      </c>
      <c r="N227" s="80">
        <f t="shared" si="63"/>
        <v>1284140</v>
      </c>
    </row>
    <row r="228" spans="1:14" x14ac:dyDescent="0.3">
      <c r="A228" s="98">
        <v>229</v>
      </c>
      <c r="B228" s="98">
        <v>3308</v>
      </c>
      <c r="C228" s="98">
        <v>33</v>
      </c>
      <c r="D228" s="98" t="s">
        <v>18</v>
      </c>
      <c r="E228" s="98">
        <v>411</v>
      </c>
      <c r="F228" s="98">
        <v>14</v>
      </c>
      <c r="G228" s="98">
        <v>24</v>
      </c>
      <c r="H228" s="98">
        <f t="shared" si="58"/>
        <v>449</v>
      </c>
      <c r="I228" s="99">
        <f t="shared" si="64"/>
        <v>493.90000000000003</v>
      </c>
      <c r="J228" s="98">
        <f t="shared" si="72"/>
        <v>13340</v>
      </c>
      <c r="K228" s="79">
        <f t="shared" si="60"/>
        <v>5989660</v>
      </c>
      <c r="L228" s="79">
        <f t="shared" si="61"/>
        <v>6828212</v>
      </c>
      <c r="M228" s="79">
        <f t="shared" si="62"/>
        <v>17000</v>
      </c>
      <c r="N228" s="80">
        <f t="shared" si="63"/>
        <v>1284140</v>
      </c>
    </row>
    <row r="229" spans="1:14" x14ac:dyDescent="0.3">
      <c r="A229" s="98">
        <v>230</v>
      </c>
      <c r="B229" s="98">
        <v>3401</v>
      </c>
      <c r="C229" s="98">
        <v>34</v>
      </c>
      <c r="D229" s="98" t="s">
        <v>9</v>
      </c>
      <c r="E229" s="98">
        <v>611</v>
      </c>
      <c r="F229" s="98">
        <v>33</v>
      </c>
      <c r="G229" s="98">
        <v>30</v>
      </c>
      <c r="H229" s="98">
        <f t="shared" si="58"/>
        <v>674</v>
      </c>
      <c r="I229" s="99">
        <f t="shared" si="64"/>
        <v>741.40000000000009</v>
      </c>
      <c r="J229" s="98">
        <f t="shared" ref="J229" si="73">J228+30</f>
        <v>13370</v>
      </c>
      <c r="K229" s="79">
        <f t="shared" si="60"/>
        <v>9011380</v>
      </c>
      <c r="L229" s="79">
        <f t="shared" si="61"/>
        <v>10272973</v>
      </c>
      <c r="M229" s="79">
        <f t="shared" si="62"/>
        <v>25500</v>
      </c>
      <c r="N229" s="80">
        <f t="shared" si="63"/>
        <v>1927640.0000000002</v>
      </c>
    </row>
    <row r="230" spans="1:14" x14ac:dyDescent="0.3">
      <c r="A230" s="98">
        <v>231</v>
      </c>
      <c r="B230" s="98">
        <v>3402</v>
      </c>
      <c r="C230" s="98">
        <v>34</v>
      </c>
      <c r="D230" s="98" t="s">
        <v>9</v>
      </c>
      <c r="E230" s="98">
        <v>604</v>
      </c>
      <c r="F230" s="98">
        <v>33</v>
      </c>
      <c r="G230" s="98">
        <v>0</v>
      </c>
      <c r="H230" s="98">
        <f t="shared" si="58"/>
        <v>637</v>
      </c>
      <c r="I230" s="99">
        <f t="shared" si="64"/>
        <v>700.7</v>
      </c>
      <c r="J230" s="98">
        <f t="shared" ref="J230:J236" si="74">J229</f>
        <v>13370</v>
      </c>
      <c r="K230" s="79">
        <f t="shared" si="60"/>
        <v>8516690</v>
      </c>
      <c r="L230" s="79">
        <f t="shared" si="61"/>
        <v>9709027</v>
      </c>
      <c r="M230" s="79">
        <f t="shared" si="62"/>
        <v>24500</v>
      </c>
      <c r="N230" s="80">
        <f t="shared" si="63"/>
        <v>1821820.0000000002</v>
      </c>
    </row>
    <row r="231" spans="1:14" x14ac:dyDescent="0.3">
      <c r="A231" s="98">
        <v>232</v>
      </c>
      <c r="B231" s="98">
        <v>3403</v>
      </c>
      <c r="C231" s="98">
        <v>34</v>
      </c>
      <c r="D231" s="98" t="s">
        <v>18</v>
      </c>
      <c r="E231" s="98">
        <v>409</v>
      </c>
      <c r="F231" s="98">
        <v>15</v>
      </c>
      <c r="G231" s="98">
        <v>0</v>
      </c>
      <c r="H231" s="98">
        <f t="shared" si="58"/>
        <v>424</v>
      </c>
      <c r="I231" s="99">
        <f t="shared" si="64"/>
        <v>466.40000000000003</v>
      </c>
      <c r="J231" s="98">
        <f t="shared" si="74"/>
        <v>13370</v>
      </c>
      <c r="K231" s="79">
        <f t="shared" si="60"/>
        <v>5668880</v>
      </c>
      <c r="L231" s="79">
        <f t="shared" si="61"/>
        <v>6462523</v>
      </c>
      <c r="M231" s="79">
        <f t="shared" si="62"/>
        <v>16000</v>
      </c>
      <c r="N231" s="80">
        <f t="shared" si="63"/>
        <v>1212640</v>
      </c>
    </row>
    <row r="232" spans="1:14" x14ac:dyDescent="0.3">
      <c r="A232" s="98">
        <v>233</v>
      </c>
      <c r="B232" s="98">
        <v>3404</v>
      </c>
      <c r="C232" s="98">
        <v>34</v>
      </c>
      <c r="D232" s="98" t="s">
        <v>18</v>
      </c>
      <c r="E232" s="98">
        <v>409</v>
      </c>
      <c r="F232" s="98">
        <v>15</v>
      </c>
      <c r="G232" s="98">
        <v>0</v>
      </c>
      <c r="H232" s="98">
        <f t="shared" si="58"/>
        <v>424</v>
      </c>
      <c r="I232" s="99">
        <f t="shared" si="64"/>
        <v>466.40000000000003</v>
      </c>
      <c r="J232" s="98">
        <f t="shared" si="74"/>
        <v>13370</v>
      </c>
      <c r="K232" s="79">
        <f t="shared" si="60"/>
        <v>5668880</v>
      </c>
      <c r="L232" s="79">
        <f t="shared" si="61"/>
        <v>6462523</v>
      </c>
      <c r="M232" s="79">
        <f t="shared" si="62"/>
        <v>16000</v>
      </c>
      <c r="N232" s="80">
        <f t="shared" si="63"/>
        <v>1212640</v>
      </c>
    </row>
    <row r="233" spans="1:14" x14ac:dyDescent="0.3">
      <c r="A233" s="98">
        <v>234</v>
      </c>
      <c r="B233" s="98">
        <v>3405</v>
      </c>
      <c r="C233" s="98">
        <v>34</v>
      </c>
      <c r="D233" s="98" t="s">
        <v>9</v>
      </c>
      <c r="E233" s="98">
        <v>604</v>
      </c>
      <c r="F233" s="98">
        <v>33</v>
      </c>
      <c r="G233" s="98">
        <v>0</v>
      </c>
      <c r="H233" s="98">
        <f t="shared" si="58"/>
        <v>637</v>
      </c>
      <c r="I233" s="99">
        <f t="shared" si="64"/>
        <v>700.7</v>
      </c>
      <c r="J233" s="98">
        <f t="shared" si="74"/>
        <v>13370</v>
      </c>
      <c r="K233" s="79">
        <f t="shared" si="60"/>
        <v>8516690</v>
      </c>
      <c r="L233" s="79">
        <f t="shared" si="61"/>
        <v>9709027</v>
      </c>
      <c r="M233" s="79">
        <f t="shared" si="62"/>
        <v>24500</v>
      </c>
      <c r="N233" s="80">
        <f t="shared" si="63"/>
        <v>1821820.0000000002</v>
      </c>
    </row>
    <row r="234" spans="1:14" x14ac:dyDescent="0.3">
      <c r="A234" s="98">
        <v>235</v>
      </c>
      <c r="B234" s="98">
        <v>3406</v>
      </c>
      <c r="C234" s="98">
        <v>34</v>
      </c>
      <c r="D234" s="98" t="s">
        <v>9</v>
      </c>
      <c r="E234" s="98">
        <v>559</v>
      </c>
      <c r="F234" s="98">
        <v>33</v>
      </c>
      <c r="G234" s="98">
        <v>26</v>
      </c>
      <c r="H234" s="98">
        <f t="shared" si="58"/>
        <v>618</v>
      </c>
      <c r="I234" s="99">
        <f t="shared" si="64"/>
        <v>679.80000000000007</v>
      </c>
      <c r="J234" s="98">
        <f t="shared" si="74"/>
        <v>13370</v>
      </c>
      <c r="K234" s="79">
        <f t="shared" si="60"/>
        <v>8262660</v>
      </c>
      <c r="L234" s="79">
        <f t="shared" si="61"/>
        <v>9419432</v>
      </c>
      <c r="M234" s="79">
        <f t="shared" si="62"/>
        <v>23500</v>
      </c>
      <c r="N234" s="80">
        <f t="shared" si="63"/>
        <v>1767480.0000000002</v>
      </c>
    </row>
    <row r="235" spans="1:14" x14ac:dyDescent="0.3">
      <c r="A235" s="98">
        <v>236</v>
      </c>
      <c r="B235" s="98">
        <v>3407</v>
      </c>
      <c r="C235" s="98">
        <v>34</v>
      </c>
      <c r="D235" s="98" t="s">
        <v>18</v>
      </c>
      <c r="E235" s="98">
        <v>411</v>
      </c>
      <c r="F235" s="98">
        <v>14</v>
      </c>
      <c r="G235" s="98">
        <v>24</v>
      </c>
      <c r="H235" s="98">
        <f t="shared" si="58"/>
        <v>449</v>
      </c>
      <c r="I235" s="99">
        <f t="shared" si="64"/>
        <v>493.90000000000003</v>
      </c>
      <c r="J235" s="98">
        <f t="shared" si="74"/>
        <v>13370</v>
      </c>
      <c r="K235" s="79">
        <f t="shared" si="60"/>
        <v>6003130</v>
      </c>
      <c r="L235" s="79">
        <f t="shared" si="61"/>
        <v>6843568</v>
      </c>
      <c r="M235" s="79">
        <f t="shared" si="62"/>
        <v>17000</v>
      </c>
      <c r="N235" s="80">
        <f t="shared" si="63"/>
        <v>1284140</v>
      </c>
    </row>
    <row r="236" spans="1:14" x14ac:dyDescent="0.3">
      <c r="A236" s="98">
        <v>237</v>
      </c>
      <c r="B236" s="98">
        <v>3408</v>
      </c>
      <c r="C236" s="98">
        <v>34</v>
      </c>
      <c r="D236" s="98" t="s">
        <v>18</v>
      </c>
      <c r="E236" s="98">
        <v>411</v>
      </c>
      <c r="F236" s="98">
        <v>14</v>
      </c>
      <c r="G236" s="98">
        <v>24</v>
      </c>
      <c r="H236" s="98">
        <f t="shared" si="58"/>
        <v>449</v>
      </c>
      <c r="I236" s="99">
        <f t="shared" si="64"/>
        <v>493.90000000000003</v>
      </c>
      <c r="J236" s="98">
        <f t="shared" si="74"/>
        <v>13370</v>
      </c>
      <c r="K236" s="79">
        <f t="shared" si="60"/>
        <v>6003130</v>
      </c>
      <c r="L236" s="79">
        <f t="shared" si="61"/>
        <v>6843568</v>
      </c>
      <c r="M236" s="79">
        <f t="shared" si="62"/>
        <v>17000</v>
      </c>
      <c r="N236" s="80">
        <f t="shared" si="63"/>
        <v>1284140</v>
      </c>
    </row>
    <row r="237" spans="1:14" s="34" customFormat="1" x14ac:dyDescent="0.3">
      <c r="A237" s="100" t="s">
        <v>2</v>
      </c>
      <c r="B237" s="101"/>
      <c r="C237" s="101"/>
      <c r="D237" s="102"/>
      <c r="E237" s="96">
        <f t="shared" ref="E237:N237" si="75">SUM(E2:E236)</f>
        <v>117520</v>
      </c>
      <c r="F237" s="96">
        <f t="shared" si="75"/>
        <v>5515</v>
      </c>
      <c r="G237" s="96">
        <f t="shared" si="75"/>
        <v>3120</v>
      </c>
      <c r="H237" s="96">
        <f t="shared" si="75"/>
        <v>126155</v>
      </c>
      <c r="I237" s="97">
        <f t="shared" si="75"/>
        <v>138770.49999999956</v>
      </c>
      <c r="J237" s="96"/>
      <c r="K237" s="90">
        <f t="shared" si="75"/>
        <v>1631842780</v>
      </c>
      <c r="L237" s="88">
        <f t="shared" si="75"/>
        <v>1860300768</v>
      </c>
      <c r="M237" s="89"/>
      <c r="N237" s="90">
        <f t="shared" si="75"/>
        <v>360803300</v>
      </c>
    </row>
  </sheetData>
  <mergeCells count="1">
    <mergeCell ref="A237:D23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8"/>
  <sheetViews>
    <sheetView zoomScale="130" zoomScaleNormal="130" workbookViewId="0">
      <selection activeCell="G4" sqref="G4"/>
    </sheetView>
  </sheetViews>
  <sheetFormatPr defaultRowHeight="16.5" x14ac:dyDescent="0.25"/>
  <cols>
    <col min="1" max="1" width="9.140625" style="18"/>
    <col min="2" max="2" width="18.5703125" style="18" customWidth="1"/>
    <col min="3" max="3" width="10.42578125" style="18" customWidth="1"/>
    <col min="4" max="5" width="11.5703125" style="18" bestFit="1" customWidth="1"/>
    <col min="6" max="6" width="19.28515625" style="18" customWidth="1"/>
    <col min="7" max="7" width="21" style="18" customWidth="1"/>
    <col min="8" max="8" width="17.28515625" style="18" customWidth="1"/>
    <col min="9" max="9" width="19.28515625" style="18" customWidth="1"/>
    <col min="10" max="10" width="16.28515625" style="18" bestFit="1" customWidth="1"/>
    <col min="11" max="11" width="15.28515625" style="18" bestFit="1" customWidth="1"/>
    <col min="12" max="12" width="25.42578125" style="18" customWidth="1"/>
    <col min="13" max="16384" width="9.140625" style="18"/>
  </cols>
  <sheetData>
    <row r="1" spans="1:12" ht="33" x14ac:dyDescent="0.25">
      <c r="A1" s="15" t="s">
        <v>20</v>
      </c>
      <c r="B1" s="15" t="s">
        <v>8</v>
      </c>
      <c r="C1" s="15" t="s">
        <v>3</v>
      </c>
      <c r="D1" s="15" t="s">
        <v>4</v>
      </c>
      <c r="E1" s="15" t="s">
        <v>5</v>
      </c>
      <c r="F1" s="27" t="s">
        <v>6</v>
      </c>
      <c r="G1" s="27" t="s">
        <v>7</v>
      </c>
      <c r="H1" s="24" t="s">
        <v>15</v>
      </c>
      <c r="L1" s="19"/>
    </row>
    <row r="2" spans="1:12" ht="54" customHeight="1" x14ac:dyDescent="0.25">
      <c r="A2" s="5" t="s">
        <v>21</v>
      </c>
      <c r="B2" s="25" t="s">
        <v>56</v>
      </c>
      <c r="C2" s="5">
        <f>116+111</f>
        <v>227</v>
      </c>
      <c r="D2" s="23">
        <f>'Wing A'!H229</f>
        <v>120403</v>
      </c>
      <c r="E2" s="23">
        <f>'Wing A'!I229</f>
        <v>132443.29999999958</v>
      </c>
      <c r="F2" s="28">
        <f>'Wing A'!K229</f>
        <v>1555606760</v>
      </c>
      <c r="G2" s="29">
        <f>'Wing A'!L229</f>
        <v>1773391706</v>
      </c>
      <c r="H2" s="26">
        <f>'Wing A'!N229</f>
        <v>344352580</v>
      </c>
      <c r="I2" s="16">
        <v>2600</v>
      </c>
      <c r="J2" s="17">
        <f>E2*I2</f>
        <v>344352579.99999893</v>
      </c>
      <c r="K2" s="17">
        <v>80</v>
      </c>
      <c r="L2" s="20">
        <f>J2*K2%</f>
        <v>275482063.99999917</v>
      </c>
    </row>
    <row r="3" spans="1:12" ht="54" customHeight="1" x14ac:dyDescent="0.25">
      <c r="A3" s="5" t="s">
        <v>22</v>
      </c>
      <c r="B3" s="25" t="s">
        <v>23</v>
      </c>
      <c r="C3" s="5">
        <v>235</v>
      </c>
      <c r="D3" s="23">
        <f>'Wing B'!H237</f>
        <v>126155</v>
      </c>
      <c r="E3" s="23">
        <f>'Wing B'!I237</f>
        <v>138770.49999999956</v>
      </c>
      <c r="F3" s="28">
        <f>'Wing B'!K237</f>
        <v>1631842780</v>
      </c>
      <c r="G3" s="29">
        <f>'Wing B'!L237</f>
        <v>1860300768</v>
      </c>
      <c r="H3" s="26">
        <f>'Wing B'!N237</f>
        <v>360803300</v>
      </c>
      <c r="I3" s="16">
        <v>2600</v>
      </c>
      <c r="J3" s="17">
        <f>E3*I3</f>
        <v>360803299.99999887</v>
      </c>
      <c r="K3" s="17">
        <v>80</v>
      </c>
      <c r="L3" s="20">
        <f>J3*K3%</f>
        <v>288642639.99999911</v>
      </c>
    </row>
    <row r="4" spans="1:12" x14ac:dyDescent="0.25">
      <c r="A4" s="62" t="s">
        <v>2</v>
      </c>
      <c r="B4" s="62"/>
      <c r="C4" s="15">
        <f t="shared" ref="C4:H4" si="0">SUM(C2:C3)</f>
        <v>462</v>
      </c>
      <c r="D4" s="72">
        <f t="shared" si="0"/>
        <v>246558</v>
      </c>
      <c r="E4" s="72">
        <f t="shared" si="0"/>
        <v>271213.79999999912</v>
      </c>
      <c r="F4" s="36">
        <f t="shared" si="0"/>
        <v>3187449540</v>
      </c>
      <c r="G4" s="36">
        <f t="shared" si="0"/>
        <v>3633692474</v>
      </c>
      <c r="H4" s="37">
        <f t="shared" si="0"/>
        <v>705155880</v>
      </c>
      <c r="I4" s="20"/>
      <c r="J4" s="21">
        <f>SUM(J2:J3)</f>
        <v>705155879.99999785</v>
      </c>
      <c r="L4" s="21">
        <f>SUM(L2:L3)</f>
        <v>564124703.99999833</v>
      </c>
    </row>
    <row r="5" spans="1:12" x14ac:dyDescent="0.25">
      <c r="E5" s="22"/>
      <c r="L5" s="19"/>
    </row>
    <row r="6" spans="1:12" x14ac:dyDescent="0.25">
      <c r="L6" s="19"/>
    </row>
    <row r="7" spans="1:12" x14ac:dyDescent="0.25">
      <c r="L7" s="19"/>
    </row>
    <row r="8" spans="1:12" x14ac:dyDescent="0.25">
      <c r="L8" s="19"/>
    </row>
  </sheetData>
  <mergeCells count="1">
    <mergeCell ref="A4:B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AK45"/>
  <sheetViews>
    <sheetView topLeftCell="A30" zoomScale="145" zoomScaleNormal="145" workbookViewId="0">
      <selection activeCell="H38" sqref="H38"/>
    </sheetView>
  </sheetViews>
  <sheetFormatPr defaultRowHeight="15" x14ac:dyDescent="0.25"/>
  <sheetData>
    <row r="3" spans="2:37" ht="16.5" x14ac:dyDescent="0.3">
      <c r="B3" s="12"/>
      <c r="C3" s="12"/>
      <c r="D3" s="12"/>
      <c r="E3" s="12"/>
      <c r="F3" s="12"/>
      <c r="AE3" s="9"/>
      <c r="AF3" s="10"/>
      <c r="AG3" s="10"/>
      <c r="AH3" s="11"/>
      <c r="AI3" s="9"/>
      <c r="AJ3" s="3"/>
      <c r="AK3" s="3"/>
    </row>
    <row r="4" spans="2:37" ht="16.5" x14ac:dyDescent="0.3">
      <c r="T4" s="9"/>
      <c r="U4" s="9"/>
      <c r="V4" s="9"/>
      <c r="W4" s="13"/>
      <c r="X4" s="9"/>
      <c r="AE4" s="9"/>
      <c r="AF4" s="10"/>
      <c r="AG4" s="10"/>
      <c r="AH4" s="11"/>
      <c r="AI4" s="9"/>
      <c r="AJ4" s="3"/>
      <c r="AK4" s="3"/>
    </row>
    <row r="5" spans="2:37" ht="16.5" x14ac:dyDescent="0.3">
      <c r="T5" s="9"/>
      <c r="U5" s="9"/>
      <c r="V5" s="9"/>
      <c r="W5" s="13"/>
      <c r="X5" s="9"/>
      <c r="AE5" s="9"/>
      <c r="AF5" s="10"/>
      <c r="AG5" s="10"/>
      <c r="AH5" s="11"/>
      <c r="AI5" s="9"/>
      <c r="AJ5" s="3"/>
      <c r="AK5" s="3"/>
    </row>
    <row r="6" spans="2:37" ht="16.5" x14ac:dyDescent="0.3">
      <c r="T6" s="9"/>
      <c r="U6" s="9"/>
      <c r="V6" s="9"/>
      <c r="W6" s="13"/>
      <c r="X6" s="9"/>
      <c r="AE6" s="9"/>
      <c r="AF6" s="10"/>
      <c r="AG6" s="10"/>
      <c r="AH6" s="11"/>
      <c r="AI6" s="9"/>
      <c r="AJ6" s="3"/>
      <c r="AK6" s="3"/>
    </row>
    <row r="7" spans="2:37" ht="16.5" x14ac:dyDescent="0.25">
      <c r="T7" s="9"/>
      <c r="U7" s="9"/>
      <c r="V7" s="9"/>
      <c r="W7" s="13"/>
      <c r="X7" s="9"/>
    </row>
    <row r="8" spans="2:37" ht="16.5" x14ac:dyDescent="0.25">
      <c r="T8" s="9"/>
      <c r="U8" s="9"/>
      <c r="V8" s="9"/>
      <c r="W8" s="13"/>
      <c r="X8" s="9"/>
    </row>
    <row r="9" spans="2:37" ht="16.5" x14ac:dyDescent="0.25">
      <c r="T9" s="9"/>
      <c r="U9" s="9"/>
      <c r="V9" s="9"/>
      <c r="W9" s="13"/>
      <c r="X9" s="9"/>
    </row>
    <row r="10" spans="2:37" ht="16.5" x14ac:dyDescent="0.25">
      <c r="H10" s="1"/>
      <c r="I10" s="1"/>
      <c r="T10" s="9"/>
      <c r="U10" s="9"/>
      <c r="V10" s="9"/>
      <c r="W10" s="13"/>
      <c r="X10" s="9"/>
    </row>
    <row r="11" spans="2:37" ht="16.5" x14ac:dyDescent="0.25">
      <c r="H11" s="1"/>
      <c r="I11" s="1"/>
      <c r="T11" s="9"/>
      <c r="U11" s="9"/>
      <c r="V11" s="9"/>
      <c r="W11" s="13"/>
      <c r="X11" s="9"/>
    </row>
    <row r="12" spans="2:37" ht="16.5" x14ac:dyDescent="0.25">
      <c r="H12" s="1"/>
      <c r="I12" s="1"/>
      <c r="T12" s="14"/>
      <c r="U12" s="14"/>
      <c r="V12" s="14"/>
      <c r="W12" s="14"/>
      <c r="X12" s="8"/>
    </row>
    <row r="13" spans="2:37" ht="16.5" x14ac:dyDescent="0.3">
      <c r="H13" s="1"/>
      <c r="I13" s="1"/>
      <c r="T13" s="6"/>
      <c r="U13" s="6"/>
      <c r="V13" s="6"/>
      <c r="W13" s="6"/>
      <c r="X13" s="6"/>
    </row>
    <row r="14" spans="2:37" ht="16.5" x14ac:dyDescent="0.25">
      <c r="H14" s="1"/>
      <c r="I14" s="1"/>
    </row>
    <row r="16" spans="2:37" ht="16.5" x14ac:dyDescent="0.25">
      <c r="M16" s="7"/>
      <c r="N16" s="7"/>
      <c r="O16" s="7"/>
      <c r="P16" s="7"/>
      <c r="Q16" s="7"/>
    </row>
    <row r="31" spans="3:8" ht="15.75" thickBot="1" x14ac:dyDescent="0.3"/>
    <row r="32" spans="3:8" ht="15.75" thickBot="1" x14ac:dyDescent="0.3">
      <c r="C32" s="68">
        <v>1</v>
      </c>
      <c r="D32" s="69" t="s">
        <v>36</v>
      </c>
      <c r="E32" s="68" t="s">
        <v>11</v>
      </c>
      <c r="F32" s="68">
        <v>51.32</v>
      </c>
      <c r="G32" s="3">
        <f>F32*10.764</f>
        <v>552.40847999999994</v>
      </c>
      <c r="H32" s="68">
        <v>25</v>
      </c>
    </row>
    <row r="33" spans="3:8" ht="15.75" thickBot="1" x14ac:dyDescent="0.3">
      <c r="C33" s="68">
        <v>2</v>
      </c>
      <c r="D33" s="69" t="s">
        <v>36</v>
      </c>
      <c r="E33" s="68" t="s">
        <v>10</v>
      </c>
      <c r="F33" s="68">
        <v>38.21</v>
      </c>
      <c r="G33" s="3">
        <f t="shared" ref="G33:G44" si="0">F33*10.764</f>
        <v>411.29244</v>
      </c>
      <c r="H33" s="68">
        <v>60</v>
      </c>
    </row>
    <row r="34" spans="3:8" ht="15.75" thickBot="1" x14ac:dyDescent="0.3">
      <c r="C34" s="68">
        <v>3</v>
      </c>
      <c r="D34" s="69" t="s">
        <v>36</v>
      </c>
      <c r="E34" s="68" t="s">
        <v>10</v>
      </c>
      <c r="F34" s="68">
        <v>37.97</v>
      </c>
      <c r="G34" s="3">
        <f t="shared" si="0"/>
        <v>408.70907999999997</v>
      </c>
      <c r="H34" s="68">
        <v>60</v>
      </c>
    </row>
    <row r="35" spans="3:8" ht="15.75" thickBot="1" x14ac:dyDescent="0.3">
      <c r="C35" s="68">
        <v>4</v>
      </c>
      <c r="D35" s="69" t="s">
        <v>36</v>
      </c>
      <c r="E35" s="68" t="s">
        <v>11</v>
      </c>
      <c r="F35" s="68">
        <v>56.8</v>
      </c>
      <c r="G35" s="3">
        <f t="shared" si="0"/>
        <v>611.39519999999993</v>
      </c>
      <c r="H35" s="68">
        <v>30</v>
      </c>
    </row>
    <row r="36" spans="3:8" ht="15.75" thickBot="1" x14ac:dyDescent="0.3">
      <c r="C36" s="68">
        <v>5</v>
      </c>
      <c r="D36" s="69" t="s">
        <v>36</v>
      </c>
      <c r="E36" s="68" t="s">
        <v>11</v>
      </c>
      <c r="F36" s="68">
        <v>51.95</v>
      </c>
      <c r="G36" s="3">
        <f t="shared" si="0"/>
        <v>559.18979999999999</v>
      </c>
      <c r="H36" s="68">
        <v>30</v>
      </c>
    </row>
    <row r="37" spans="3:8" ht="15.75" thickBot="1" x14ac:dyDescent="0.3">
      <c r="C37" s="68">
        <v>6</v>
      </c>
      <c r="D37" s="69" t="s">
        <v>36</v>
      </c>
      <c r="E37" s="68" t="s">
        <v>11</v>
      </c>
      <c r="F37" s="68">
        <v>56.13</v>
      </c>
      <c r="G37" s="3">
        <f t="shared" si="0"/>
        <v>604.18331999999998</v>
      </c>
      <c r="H37" s="68">
        <v>30</v>
      </c>
    </row>
    <row r="38" spans="3:8" ht="15.75" thickBot="1" x14ac:dyDescent="0.3">
      <c r="C38" s="68"/>
      <c r="D38" s="69"/>
      <c r="E38" s="68"/>
      <c r="F38" s="68"/>
      <c r="G38" s="3"/>
      <c r="H38" s="84">
        <f>SUM(H32:H37)</f>
        <v>235</v>
      </c>
    </row>
    <row r="39" spans="3:8" ht="15.75" thickBot="1" x14ac:dyDescent="0.3">
      <c r="C39" s="68">
        <v>7</v>
      </c>
      <c r="D39" s="69" t="s">
        <v>37</v>
      </c>
      <c r="E39" s="68" t="s">
        <v>10</v>
      </c>
      <c r="F39" s="68">
        <v>37.97</v>
      </c>
      <c r="G39" s="3">
        <f t="shared" si="0"/>
        <v>408.70907999999997</v>
      </c>
      <c r="H39" s="68">
        <v>60</v>
      </c>
    </row>
    <row r="40" spans="3:8" ht="15.75" thickBot="1" x14ac:dyDescent="0.3">
      <c r="C40" s="68">
        <v>8</v>
      </c>
      <c r="D40" s="69" t="s">
        <v>37</v>
      </c>
      <c r="E40" s="68" t="s">
        <v>11</v>
      </c>
      <c r="F40" s="68">
        <v>56.8</v>
      </c>
      <c r="G40" s="3">
        <f t="shared" si="0"/>
        <v>611.39519999999993</v>
      </c>
      <c r="H40" s="68">
        <v>30</v>
      </c>
    </row>
    <row r="41" spans="3:8" ht="15.75" thickBot="1" x14ac:dyDescent="0.3">
      <c r="C41" s="68">
        <v>9</v>
      </c>
      <c r="D41" s="69" t="s">
        <v>37</v>
      </c>
      <c r="E41" s="68" t="s">
        <v>11</v>
      </c>
      <c r="F41" s="68">
        <v>51.95</v>
      </c>
      <c r="G41" s="3">
        <f t="shared" si="0"/>
        <v>559.18979999999999</v>
      </c>
      <c r="H41" s="68">
        <v>30</v>
      </c>
    </row>
    <row r="42" spans="3:8" ht="15.75" thickBot="1" x14ac:dyDescent="0.3">
      <c r="C42" s="68">
        <v>10</v>
      </c>
      <c r="D42" s="69" t="s">
        <v>37</v>
      </c>
      <c r="E42" s="68" t="s">
        <v>10</v>
      </c>
      <c r="F42" s="68">
        <v>38.21</v>
      </c>
      <c r="G42" s="3">
        <f t="shared" si="0"/>
        <v>411.29244</v>
      </c>
      <c r="H42" s="68">
        <v>60</v>
      </c>
    </row>
    <row r="43" spans="3:8" ht="15.75" thickBot="1" x14ac:dyDescent="0.3">
      <c r="C43" s="70">
        <v>11</v>
      </c>
      <c r="D43" s="71" t="s">
        <v>37</v>
      </c>
      <c r="E43" s="70" t="s">
        <v>11</v>
      </c>
      <c r="F43" s="70">
        <v>51.32</v>
      </c>
      <c r="G43" s="3">
        <f t="shared" si="0"/>
        <v>552.40847999999994</v>
      </c>
      <c r="H43" s="70">
        <v>25</v>
      </c>
    </row>
    <row r="44" spans="3:8" ht="15.75" thickBot="1" x14ac:dyDescent="0.3">
      <c r="C44" s="68">
        <v>12</v>
      </c>
      <c r="D44" s="69" t="s">
        <v>37</v>
      </c>
      <c r="E44" s="68" t="s">
        <v>11</v>
      </c>
      <c r="F44" s="68">
        <v>56.13</v>
      </c>
      <c r="G44" s="3">
        <f t="shared" si="0"/>
        <v>604.18331999999998</v>
      </c>
      <c r="H44" s="68">
        <v>30</v>
      </c>
    </row>
    <row r="45" spans="3:8" x14ac:dyDescent="0.25">
      <c r="H45" s="85">
        <f>SUM(H39:H44)</f>
        <v>235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98"/>
  <sheetViews>
    <sheetView topLeftCell="C1" zoomScale="115" zoomScaleNormal="115" workbookViewId="0">
      <selection activeCell="D5" sqref="D5"/>
    </sheetView>
  </sheetViews>
  <sheetFormatPr defaultRowHeight="15" x14ac:dyDescent="0.25"/>
  <cols>
    <col min="1" max="1" width="16.140625" style="42" bestFit="1" customWidth="1"/>
    <col min="2" max="4" width="9.140625" style="42"/>
    <col min="5" max="5" width="9.140625" style="50"/>
    <col min="6" max="6" width="11.5703125" style="50" bestFit="1" customWidth="1"/>
    <col min="7" max="7" width="11.5703125" style="50" customWidth="1"/>
    <col min="8" max="8" width="17.42578125" style="50" bestFit="1" customWidth="1"/>
    <col min="9" max="9" width="14.85546875" style="42" customWidth="1"/>
    <col min="10" max="11" width="9.140625" style="42"/>
    <col min="12" max="12" width="9.140625" style="44"/>
    <col min="13" max="13" width="2.28515625" style="44" bestFit="1" customWidth="1"/>
    <col min="14" max="16384" width="9.140625" style="44"/>
  </cols>
  <sheetData>
    <row r="1" spans="1:15" s="41" customFormat="1" x14ac:dyDescent="0.25">
      <c r="A1" s="38"/>
      <c r="B1" s="38"/>
      <c r="C1" s="38"/>
      <c r="D1" s="38"/>
      <c r="E1" s="39"/>
      <c r="F1" s="39"/>
      <c r="G1" s="40"/>
      <c r="H1" s="39"/>
      <c r="I1" s="38"/>
      <c r="J1" s="38"/>
      <c r="K1" s="38"/>
    </row>
    <row r="2" spans="1:15" ht="79.5" customHeight="1" x14ac:dyDescent="0.25">
      <c r="E2" s="43"/>
      <c r="F2" s="43"/>
      <c r="G2" s="43"/>
      <c r="H2" s="43"/>
    </row>
    <row r="3" spans="1:15" x14ac:dyDescent="0.25">
      <c r="E3" s="45"/>
      <c r="F3" s="43"/>
      <c r="G3" s="43"/>
      <c r="H3" s="43"/>
    </row>
    <row r="4" spans="1:15" x14ac:dyDescent="0.25">
      <c r="E4" s="45"/>
      <c r="F4" s="43"/>
      <c r="G4" s="43"/>
      <c r="H4" s="43"/>
    </row>
    <row r="5" spans="1:15" x14ac:dyDescent="0.25">
      <c r="E5" s="45"/>
      <c r="F5" s="43"/>
      <c r="G5" s="43"/>
      <c r="H5" s="43"/>
    </row>
    <row r="6" spans="1:15" x14ac:dyDescent="0.25">
      <c r="E6" s="43"/>
      <c r="F6" s="43"/>
      <c r="G6" s="43"/>
      <c r="H6" s="43"/>
    </row>
    <row r="7" spans="1:15" ht="17.25" customHeight="1" x14ac:dyDescent="0.25">
      <c r="E7" s="45"/>
      <c r="F7" s="43"/>
      <c r="G7" s="43"/>
      <c r="H7" s="43"/>
    </row>
    <row r="8" spans="1:15" x14ac:dyDescent="0.25">
      <c r="A8" s="46"/>
      <c r="B8" s="38"/>
      <c r="C8" s="38"/>
      <c r="E8" s="45"/>
      <c r="F8" s="43"/>
      <c r="G8" s="43"/>
      <c r="H8" s="43"/>
    </row>
    <row r="9" spans="1:15" x14ac:dyDescent="0.25">
      <c r="E9" s="47"/>
      <c r="F9" s="47"/>
      <c r="G9" s="47"/>
      <c r="H9" s="47"/>
    </row>
    <row r="10" spans="1:15" x14ac:dyDescent="0.25">
      <c r="E10" s="47"/>
      <c r="F10" s="47"/>
      <c r="G10" s="47"/>
      <c r="H10" s="47"/>
    </row>
    <row r="11" spans="1:15" x14ac:dyDescent="0.25">
      <c r="E11" s="47"/>
      <c r="F11" s="47"/>
      <c r="G11" s="47"/>
      <c r="H11" s="47"/>
    </row>
    <row r="12" spans="1:15" x14ac:dyDescent="0.25">
      <c r="E12" s="47"/>
      <c r="F12" s="47"/>
      <c r="G12" s="47"/>
      <c r="H12" s="47"/>
    </row>
    <row r="13" spans="1:15" x14ac:dyDescent="0.25">
      <c r="E13" s="47"/>
      <c r="F13" s="47"/>
      <c r="G13" s="47"/>
      <c r="H13" s="47"/>
    </row>
    <row r="14" spans="1:15" x14ac:dyDescent="0.25">
      <c r="E14" s="47"/>
      <c r="F14" s="47"/>
      <c r="G14" s="47"/>
      <c r="H14" s="47"/>
    </row>
    <row r="15" spans="1:15" s="41" customFormat="1" x14ac:dyDescent="0.25">
      <c r="A15" s="38"/>
      <c r="B15" s="38"/>
      <c r="C15" s="38"/>
      <c r="D15" s="42"/>
      <c r="E15" s="42"/>
      <c r="F15" s="47"/>
      <c r="G15" s="47"/>
      <c r="H15" s="47"/>
      <c r="I15" s="38"/>
      <c r="J15" s="38"/>
      <c r="K15" s="42"/>
      <c r="L15" s="44"/>
      <c r="M15" s="44"/>
      <c r="N15" s="44"/>
      <c r="O15" s="44"/>
    </row>
    <row r="16" spans="1:15" x14ac:dyDescent="0.25">
      <c r="E16" s="47"/>
      <c r="F16" s="47"/>
      <c r="G16" s="47"/>
      <c r="H16" s="47"/>
    </row>
    <row r="17" spans="1:15" x14ac:dyDescent="0.25">
      <c r="E17" s="47"/>
      <c r="F17" s="47"/>
      <c r="G17" s="47"/>
      <c r="H17" s="47"/>
    </row>
    <row r="18" spans="1:15" x14ac:dyDescent="0.25">
      <c r="A18" s="38"/>
      <c r="E18" s="42"/>
      <c r="F18" s="47"/>
      <c r="G18" s="47"/>
      <c r="H18" s="47"/>
    </row>
    <row r="19" spans="1:15" x14ac:dyDescent="0.25">
      <c r="E19" s="42"/>
      <c r="F19" s="47"/>
      <c r="G19" s="47"/>
      <c r="H19" s="47"/>
    </row>
    <row r="20" spans="1:15" x14ac:dyDescent="0.25">
      <c r="E20" s="47"/>
      <c r="F20" s="47"/>
      <c r="G20" s="47"/>
      <c r="H20" s="47"/>
    </row>
    <row r="21" spans="1:15" x14ac:dyDescent="0.25">
      <c r="E21" s="47"/>
      <c r="F21" s="47"/>
      <c r="G21" s="47"/>
      <c r="H21" s="47"/>
    </row>
    <row r="22" spans="1:15" x14ac:dyDescent="0.25">
      <c r="E22" s="42"/>
      <c r="F22" s="47"/>
      <c r="G22" s="47"/>
      <c r="H22" s="47"/>
    </row>
    <row r="23" spans="1:15" x14ac:dyDescent="0.25">
      <c r="E23" s="42"/>
      <c r="F23" s="47"/>
      <c r="G23" s="47"/>
      <c r="H23" s="47"/>
    </row>
    <row r="24" spans="1:15" x14ac:dyDescent="0.25">
      <c r="E24" s="47"/>
      <c r="F24" s="47"/>
      <c r="G24" s="47"/>
      <c r="H24" s="47"/>
    </row>
    <row r="25" spans="1:15" s="41" customFormat="1" x14ac:dyDescent="0.25">
      <c r="A25" s="38"/>
      <c r="B25" s="38"/>
      <c r="C25" s="38"/>
      <c r="D25" s="42"/>
      <c r="E25" s="47"/>
      <c r="F25" s="47"/>
      <c r="G25" s="47"/>
      <c r="H25" s="47"/>
      <c r="I25" s="38"/>
      <c r="J25" s="38"/>
      <c r="K25" s="42"/>
      <c r="L25" s="44"/>
      <c r="M25" s="44"/>
      <c r="N25" s="44"/>
      <c r="O25" s="44"/>
    </row>
    <row r="26" spans="1:15" x14ac:dyDescent="0.25">
      <c r="E26" s="42"/>
      <c r="F26" s="47"/>
      <c r="G26" s="47"/>
      <c r="H26" s="47"/>
    </row>
    <row r="27" spans="1:15" x14ac:dyDescent="0.25">
      <c r="A27" s="38"/>
      <c r="E27" s="42"/>
      <c r="F27" s="47"/>
      <c r="G27" s="47"/>
      <c r="H27" s="47"/>
    </row>
    <row r="28" spans="1:15" x14ac:dyDescent="0.25">
      <c r="E28" s="42"/>
      <c r="F28" s="47"/>
      <c r="G28" s="47"/>
      <c r="H28" s="47"/>
    </row>
    <row r="29" spans="1:15" x14ac:dyDescent="0.25">
      <c r="E29" s="47"/>
      <c r="F29" s="47"/>
      <c r="G29" s="47"/>
      <c r="H29" s="47"/>
    </row>
    <row r="30" spans="1:15" x14ac:dyDescent="0.25">
      <c r="E30" s="42"/>
      <c r="F30" s="47"/>
      <c r="G30" s="47"/>
      <c r="H30" s="47"/>
    </row>
    <row r="31" spans="1:15" x14ac:dyDescent="0.25">
      <c r="E31" s="42"/>
      <c r="F31" s="47"/>
      <c r="G31" s="47"/>
      <c r="H31" s="47"/>
    </row>
    <row r="32" spans="1:15" x14ac:dyDescent="0.25">
      <c r="E32" s="47"/>
      <c r="F32" s="47"/>
      <c r="G32" s="47"/>
      <c r="H32" s="47"/>
    </row>
    <row r="33" spans="1:15" x14ac:dyDescent="0.25">
      <c r="E33" s="47"/>
      <c r="F33" s="47"/>
      <c r="G33" s="47"/>
      <c r="H33" s="47"/>
    </row>
    <row r="34" spans="1:15" x14ac:dyDescent="0.25">
      <c r="E34" s="42"/>
      <c r="F34" s="47"/>
      <c r="G34" s="47"/>
      <c r="H34" s="47"/>
    </row>
    <row r="35" spans="1:15" s="41" customFormat="1" x14ac:dyDescent="0.25">
      <c r="A35" s="38"/>
      <c r="B35" s="38"/>
      <c r="C35" s="38"/>
      <c r="D35" s="42"/>
      <c r="E35" s="42"/>
      <c r="F35" s="47"/>
      <c r="G35" s="47"/>
      <c r="H35" s="47"/>
      <c r="I35" s="38"/>
      <c r="J35" s="38"/>
      <c r="K35" s="42"/>
      <c r="L35" s="44"/>
      <c r="M35" s="44"/>
      <c r="N35" s="44"/>
      <c r="O35" s="44"/>
    </row>
    <row r="36" spans="1:15" x14ac:dyDescent="0.25">
      <c r="E36" s="42"/>
      <c r="F36" s="47"/>
      <c r="G36" s="47"/>
      <c r="H36" s="47"/>
    </row>
    <row r="37" spans="1:15" x14ac:dyDescent="0.25">
      <c r="E37" s="47"/>
      <c r="F37" s="47"/>
      <c r="G37" s="47"/>
      <c r="H37" s="47"/>
    </row>
    <row r="38" spans="1:15" x14ac:dyDescent="0.25">
      <c r="E38" s="42"/>
      <c r="F38" s="47"/>
      <c r="G38" s="47"/>
      <c r="H38" s="47"/>
    </row>
    <row r="39" spans="1:15" x14ac:dyDescent="0.25">
      <c r="E39" s="42"/>
      <c r="F39" s="47"/>
      <c r="G39" s="47"/>
      <c r="H39" s="47"/>
    </row>
    <row r="40" spans="1:15" x14ac:dyDescent="0.25">
      <c r="E40" s="47"/>
      <c r="F40" s="47"/>
      <c r="G40" s="47"/>
      <c r="H40" s="47"/>
    </row>
    <row r="41" spans="1:15" x14ac:dyDescent="0.25">
      <c r="E41" s="47"/>
      <c r="F41" s="47"/>
      <c r="G41" s="47"/>
      <c r="H41" s="47"/>
    </row>
    <row r="42" spans="1:15" x14ac:dyDescent="0.25">
      <c r="E42" s="42"/>
      <c r="F42" s="47"/>
      <c r="G42" s="47"/>
      <c r="H42" s="47"/>
    </row>
    <row r="43" spans="1:15" x14ac:dyDescent="0.25">
      <c r="E43" s="42"/>
      <c r="F43" s="47"/>
      <c r="G43" s="47"/>
      <c r="H43" s="47"/>
    </row>
    <row r="44" spans="1:15" x14ac:dyDescent="0.25">
      <c r="E44" s="42"/>
      <c r="F44" s="47"/>
      <c r="G44" s="47"/>
      <c r="H44" s="47"/>
    </row>
    <row r="45" spans="1:15" x14ac:dyDescent="0.25">
      <c r="E45" s="47"/>
      <c r="F45" s="47"/>
      <c r="G45" s="47"/>
      <c r="H45" s="47"/>
    </row>
    <row r="46" spans="1:15" x14ac:dyDescent="0.25">
      <c r="E46" s="42"/>
      <c r="F46" s="47"/>
      <c r="G46" s="47"/>
      <c r="H46" s="47"/>
    </row>
    <row r="47" spans="1:15" x14ac:dyDescent="0.25">
      <c r="E47" s="42"/>
      <c r="F47" s="47"/>
      <c r="G47" s="47"/>
      <c r="H47" s="47"/>
    </row>
    <row r="48" spans="1:15" x14ac:dyDescent="0.25">
      <c r="E48" s="47"/>
      <c r="F48" s="47"/>
      <c r="G48" s="47"/>
      <c r="H48" s="47"/>
    </row>
    <row r="49" spans="5:8" x14ac:dyDescent="0.25">
      <c r="E49" s="47"/>
      <c r="F49" s="47"/>
      <c r="G49" s="47"/>
      <c r="H49" s="47"/>
    </row>
    <row r="50" spans="5:8" x14ac:dyDescent="0.25">
      <c r="E50" s="42"/>
      <c r="F50" s="47"/>
      <c r="G50" s="47"/>
      <c r="H50" s="47"/>
    </row>
    <row r="51" spans="5:8" x14ac:dyDescent="0.25">
      <c r="E51" s="42"/>
      <c r="F51" s="47"/>
      <c r="G51" s="47"/>
      <c r="H51" s="47"/>
    </row>
    <row r="52" spans="5:8" x14ac:dyDescent="0.25">
      <c r="E52" s="42"/>
      <c r="F52" s="47"/>
      <c r="G52" s="47"/>
      <c r="H52" s="47"/>
    </row>
    <row r="53" spans="5:8" x14ac:dyDescent="0.25">
      <c r="E53" s="47"/>
      <c r="F53" s="47"/>
      <c r="G53" s="47"/>
      <c r="H53" s="47"/>
    </row>
    <row r="54" spans="5:8" x14ac:dyDescent="0.25">
      <c r="E54" s="42"/>
      <c r="F54" s="47"/>
      <c r="G54" s="47"/>
      <c r="H54" s="47"/>
    </row>
    <row r="55" spans="5:8" x14ac:dyDescent="0.25">
      <c r="E55" s="42"/>
      <c r="F55" s="47"/>
      <c r="G55" s="47"/>
      <c r="H55" s="47"/>
    </row>
    <row r="56" spans="5:8" x14ac:dyDescent="0.25">
      <c r="E56" s="47"/>
      <c r="F56" s="47"/>
      <c r="G56" s="47"/>
      <c r="H56" s="47"/>
    </row>
    <row r="57" spans="5:8" x14ac:dyDescent="0.25">
      <c r="E57" s="47"/>
      <c r="F57" s="47"/>
      <c r="G57" s="47"/>
      <c r="H57" s="47"/>
    </row>
    <row r="58" spans="5:8" x14ac:dyDescent="0.25">
      <c r="E58" s="42"/>
      <c r="F58" s="47"/>
      <c r="G58" s="47"/>
      <c r="H58" s="47"/>
    </row>
    <row r="59" spans="5:8" x14ac:dyDescent="0.25">
      <c r="E59" s="42"/>
      <c r="F59" s="47"/>
      <c r="G59" s="47"/>
      <c r="H59" s="47"/>
    </row>
    <row r="60" spans="5:8" x14ac:dyDescent="0.25">
      <c r="E60" s="42"/>
      <c r="F60" s="47"/>
      <c r="G60" s="47"/>
      <c r="H60" s="47"/>
    </row>
    <row r="61" spans="5:8" x14ac:dyDescent="0.25">
      <c r="E61" s="47"/>
      <c r="F61" s="47"/>
      <c r="G61" s="47"/>
      <c r="H61" s="47"/>
    </row>
    <row r="62" spans="5:8" x14ac:dyDescent="0.25">
      <c r="E62" s="42"/>
      <c r="F62" s="47"/>
      <c r="G62" s="47"/>
      <c r="H62" s="47"/>
    </row>
    <row r="63" spans="5:8" x14ac:dyDescent="0.25">
      <c r="E63" s="42"/>
      <c r="F63" s="47"/>
      <c r="G63" s="47"/>
      <c r="H63" s="47"/>
    </row>
    <row r="64" spans="5:8" x14ac:dyDescent="0.25">
      <c r="E64" s="47"/>
      <c r="F64" s="47"/>
      <c r="G64" s="47"/>
      <c r="H64" s="47"/>
    </row>
    <row r="65" spans="1:15" x14ac:dyDescent="0.25">
      <c r="E65" s="47"/>
      <c r="F65" s="47"/>
      <c r="G65" s="47"/>
      <c r="H65" s="47"/>
    </row>
    <row r="66" spans="1:15" x14ac:dyDescent="0.25">
      <c r="E66" s="42"/>
      <c r="F66" s="47"/>
      <c r="G66" s="47"/>
      <c r="H66" s="47"/>
    </row>
    <row r="67" spans="1:15" x14ac:dyDescent="0.25">
      <c r="E67" s="42"/>
      <c r="F67" s="47"/>
      <c r="G67" s="47"/>
      <c r="H67" s="47"/>
    </row>
    <row r="68" spans="1:15" x14ac:dyDescent="0.25">
      <c r="E68" s="42"/>
      <c r="F68" s="47"/>
      <c r="G68" s="47"/>
      <c r="H68" s="47"/>
    </row>
    <row r="69" spans="1:15" x14ac:dyDescent="0.25">
      <c r="E69" s="47"/>
      <c r="F69" s="47"/>
      <c r="G69" s="47"/>
      <c r="H69" s="47"/>
    </row>
    <row r="70" spans="1:15" x14ac:dyDescent="0.25">
      <c r="E70" s="42"/>
      <c r="F70" s="47"/>
      <c r="G70" s="47"/>
      <c r="H70" s="47"/>
    </row>
    <row r="71" spans="1:15" x14ac:dyDescent="0.25">
      <c r="E71" s="42"/>
      <c r="F71" s="47"/>
      <c r="G71" s="47"/>
      <c r="H71" s="47"/>
    </row>
    <row r="72" spans="1:15" x14ac:dyDescent="0.25">
      <c r="E72" s="47"/>
      <c r="F72" s="47"/>
      <c r="G72" s="47"/>
      <c r="H72" s="47"/>
    </row>
    <row r="73" spans="1:15" x14ac:dyDescent="0.25">
      <c r="E73" s="47"/>
      <c r="F73" s="47"/>
      <c r="G73" s="47"/>
      <c r="H73" s="47"/>
    </row>
    <row r="74" spans="1:15" s="41" customFormat="1" x14ac:dyDescent="0.25">
      <c r="A74" s="38"/>
      <c r="B74" s="38"/>
      <c r="C74" s="64"/>
      <c r="D74" s="64"/>
      <c r="E74" s="64"/>
      <c r="F74" s="64"/>
      <c r="G74" s="64"/>
      <c r="H74" s="64"/>
      <c r="I74" s="38"/>
      <c r="J74" s="38"/>
      <c r="K74" s="38"/>
      <c r="O74" s="48"/>
    </row>
    <row r="75" spans="1:15" s="41" customFormat="1" x14ac:dyDescent="0.25">
      <c r="A75" s="38"/>
      <c r="B75" s="38"/>
      <c r="C75" s="38"/>
      <c r="D75" s="38"/>
      <c r="E75" s="38"/>
      <c r="F75" s="38"/>
      <c r="G75" s="38"/>
      <c r="H75" s="38"/>
      <c r="I75" s="38"/>
      <c r="J75" s="38"/>
      <c r="K75" s="38"/>
      <c r="O75" s="48"/>
    </row>
    <row r="76" spans="1:15" ht="15.75" x14ac:dyDescent="0.25">
      <c r="A76" s="63"/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</row>
    <row r="77" spans="1:15" x14ac:dyDescent="0.25">
      <c r="E77" s="42"/>
      <c r="F77" s="47"/>
      <c r="G77" s="47"/>
      <c r="H77" s="47"/>
      <c r="O77" s="49"/>
    </row>
    <row r="78" spans="1:15" x14ac:dyDescent="0.25">
      <c r="E78" s="42"/>
      <c r="F78" s="47"/>
      <c r="G78" s="47"/>
      <c r="H78" s="47"/>
      <c r="O78" s="49"/>
    </row>
    <row r="79" spans="1:15" x14ac:dyDescent="0.25">
      <c r="E79" s="47"/>
      <c r="F79" s="47"/>
      <c r="G79" s="47"/>
      <c r="H79" s="47"/>
      <c r="O79" s="49"/>
    </row>
    <row r="80" spans="1:15" x14ac:dyDescent="0.25">
      <c r="E80" s="47"/>
      <c r="F80" s="47"/>
      <c r="G80" s="47"/>
      <c r="H80" s="47"/>
      <c r="O80" s="49"/>
    </row>
    <row r="81" spans="5:15" x14ac:dyDescent="0.25">
      <c r="E81" s="42"/>
      <c r="F81" s="47"/>
      <c r="G81" s="47"/>
      <c r="H81" s="47"/>
      <c r="O81" s="49"/>
    </row>
    <row r="82" spans="5:15" x14ac:dyDescent="0.25">
      <c r="E82" s="42"/>
      <c r="F82" s="47"/>
      <c r="G82" s="47"/>
      <c r="H82" s="47"/>
      <c r="O82" s="49"/>
    </row>
    <row r="83" spans="5:15" x14ac:dyDescent="0.25">
      <c r="E83" s="47"/>
      <c r="F83" s="47"/>
      <c r="G83" s="47"/>
      <c r="H83" s="47"/>
      <c r="O83" s="49"/>
    </row>
    <row r="84" spans="5:15" x14ac:dyDescent="0.25">
      <c r="E84" s="47"/>
      <c r="F84" s="47"/>
      <c r="G84" s="47"/>
      <c r="H84" s="47"/>
      <c r="O84" s="49"/>
    </row>
    <row r="85" spans="5:15" x14ac:dyDescent="0.25">
      <c r="E85" s="42"/>
      <c r="F85" s="47"/>
      <c r="G85" s="47"/>
      <c r="H85" s="47"/>
      <c r="O85" s="49"/>
    </row>
    <row r="86" spans="5:15" x14ac:dyDescent="0.25">
      <c r="E86" s="42"/>
      <c r="F86" s="47"/>
      <c r="G86" s="47"/>
      <c r="H86" s="47"/>
      <c r="O86" s="49"/>
    </row>
    <row r="87" spans="5:15" x14ac:dyDescent="0.25">
      <c r="E87" s="47"/>
      <c r="F87" s="47"/>
      <c r="G87" s="47"/>
      <c r="H87" s="47"/>
      <c r="O87" s="49"/>
    </row>
    <row r="88" spans="5:15" x14ac:dyDescent="0.25">
      <c r="E88" s="47"/>
      <c r="F88" s="47"/>
      <c r="G88" s="47"/>
      <c r="H88" s="47"/>
      <c r="O88" s="49"/>
    </row>
    <row r="89" spans="5:15" x14ac:dyDescent="0.25">
      <c r="E89" s="42"/>
      <c r="F89" s="47"/>
      <c r="G89" s="47"/>
      <c r="H89" s="47"/>
      <c r="O89" s="49"/>
    </row>
    <row r="90" spans="5:15" x14ac:dyDescent="0.25">
      <c r="E90" s="42"/>
      <c r="F90" s="47"/>
      <c r="G90" s="47"/>
      <c r="H90" s="47"/>
      <c r="O90" s="49"/>
    </row>
    <row r="91" spans="5:15" x14ac:dyDescent="0.25">
      <c r="E91" s="47"/>
      <c r="F91" s="47"/>
      <c r="G91" s="47"/>
      <c r="H91" s="47"/>
      <c r="O91" s="49"/>
    </row>
    <row r="92" spans="5:15" x14ac:dyDescent="0.25">
      <c r="E92" s="47"/>
      <c r="F92" s="47"/>
      <c r="G92" s="47"/>
      <c r="H92" s="47"/>
      <c r="O92" s="49"/>
    </row>
    <row r="93" spans="5:15" x14ac:dyDescent="0.25">
      <c r="E93" s="42"/>
      <c r="F93" s="47"/>
      <c r="G93" s="47"/>
      <c r="H93" s="47"/>
      <c r="O93" s="49"/>
    </row>
    <row r="94" spans="5:15" x14ac:dyDescent="0.25">
      <c r="E94" s="42"/>
      <c r="F94" s="47"/>
      <c r="G94" s="47"/>
      <c r="H94" s="47"/>
      <c r="O94" s="49"/>
    </row>
    <row r="95" spans="5:15" x14ac:dyDescent="0.25">
      <c r="E95" s="47"/>
      <c r="F95" s="47"/>
      <c r="G95" s="47"/>
      <c r="H95" s="47"/>
      <c r="O95" s="49"/>
    </row>
    <row r="96" spans="5:15" x14ac:dyDescent="0.25">
      <c r="E96" s="47"/>
      <c r="F96" s="47"/>
      <c r="G96" s="47"/>
      <c r="H96" s="47"/>
      <c r="O96" s="49"/>
    </row>
    <row r="97" spans="1:15" x14ac:dyDescent="0.25">
      <c r="E97" s="42"/>
      <c r="F97" s="47"/>
      <c r="G97" s="47"/>
      <c r="H97" s="47"/>
      <c r="O97" s="49"/>
    </row>
    <row r="98" spans="1:15" x14ac:dyDescent="0.25">
      <c r="A98" s="65"/>
      <c r="B98" s="65"/>
      <c r="C98" s="65"/>
      <c r="D98" s="65"/>
      <c r="E98" s="65"/>
      <c r="F98" s="65"/>
      <c r="G98" s="65"/>
      <c r="H98" s="65"/>
    </row>
  </sheetData>
  <mergeCells count="3">
    <mergeCell ref="A76:O76"/>
    <mergeCell ref="C74:H74"/>
    <mergeCell ref="A98:H98"/>
  </mergeCells>
  <phoneticPr fontId="1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5"/>
  <sheetViews>
    <sheetView zoomScale="130" zoomScaleNormal="130" workbookViewId="0">
      <selection activeCell="A9" sqref="A9:D9"/>
    </sheetView>
  </sheetViews>
  <sheetFormatPr defaultRowHeight="16.5" x14ac:dyDescent="0.3"/>
  <cols>
    <col min="1" max="1" width="9.28515625" style="51" bestFit="1" customWidth="1"/>
    <col min="2" max="2" width="12.28515625" style="52" bestFit="1" customWidth="1"/>
    <col min="3" max="3" width="12.28515625" style="52" customWidth="1"/>
    <col min="4" max="4" width="14.7109375" style="52" bestFit="1" customWidth="1"/>
    <col min="5" max="5" width="14.28515625" style="52" hidden="1" customWidth="1"/>
    <col min="6" max="6" width="12.5703125" style="52" bestFit="1" customWidth="1"/>
    <col min="7" max="7" width="11.140625" style="52" bestFit="1" customWidth="1"/>
    <col min="8" max="8" width="11" style="52" customWidth="1"/>
    <col min="9" max="9" width="13.7109375" style="52" bestFit="1" customWidth="1"/>
    <col min="10" max="10" width="11.140625" style="52" bestFit="1" customWidth="1"/>
    <col min="11" max="11" width="9.7109375" style="52" bestFit="1" customWidth="1"/>
    <col min="12" max="16384" width="9.140625" style="52"/>
  </cols>
  <sheetData>
    <row r="1" spans="1:13" x14ac:dyDescent="0.3">
      <c r="A1" s="67" t="s">
        <v>35</v>
      </c>
      <c r="B1" s="67"/>
      <c r="C1" s="67"/>
      <c r="D1" s="67"/>
      <c r="E1" s="67"/>
    </row>
    <row r="2" spans="1:13" s="53" customFormat="1" ht="49.5" x14ac:dyDescent="0.25">
      <c r="A2" s="54" t="s">
        <v>12</v>
      </c>
      <c r="B2" s="35" t="s">
        <v>24</v>
      </c>
      <c r="C2" s="35" t="s">
        <v>25</v>
      </c>
      <c r="D2" s="35" t="s">
        <v>6</v>
      </c>
      <c r="E2" s="35" t="s">
        <v>29</v>
      </c>
      <c r="F2" s="35" t="s">
        <v>28</v>
      </c>
      <c r="G2" s="35" t="s">
        <v>27</v>
      </c>
      <c r="H2" s="55" t="s">
        <v>26</v>
      </c>
      <c r="I2" s="55" t="s">
        <v>30</v>
      </c>
      <c r="J2" s="55" t="s">
        <v>31</v>
      </c>
      <c r="K2" s="55" t="s">
        <v>32</v>
      </c>
    </row>
    <row r="3" spans="1:13" s="58" customFormat="1" x14ac:dyDescent="0.3">
      <c r="A3" s="56" t="s">
        <v>33</v>
      </c>
      <c r="B3" s="57">
        <v>38.210999999999999</v>
      </c>
      <c r="C3" s="57">
        <f>B3*10.764</f>
        <v>411.30320399999994</v>
      </c>
      <c r="D3" s="57">
        <v>5598214</v>
      </c>
      <c r="E3" s="57">
        <f>D3/B3</f>
        <v>146507.91656852741</v>
      </c>
      <c r="F3" s="57">
        <f>D3/C3</f>
        <v>13610.917555604554</v>
      </c>
      <c r="G3" s="57">
        <v>391880</v>
      </c>
      <c r="H3" s="57">
        <v>30000</v>
      </c>
      <c r="I3" s="57">
        <f>D3+G3+H3</f>
        <v>6020094</v>
      </c>
      <c r="J3" s="57">
        <f>I3/B3</f>
        <v>157548.71633822721</v>
      </c>
      <c r="K3" s="57">
        <f>I3/C3</f>
        <v>14636.632881663623</v>
      </c>
    </row>
    <row r="4" spans="1:13" s="58" customFormat="1" x14ac:dyDescent="0.3">
      <c r="A4" s="56" t="s">
        <v>34</v>
      </c>
      <c r="B4" s="57">
        <v>38.210999999999999</v>
      </c>
      <c r="C4" s="57">
        <f t="shared" ref="C4:C14" si="0">B4*10.764</f>
        <v>411.30320399999994</v>
      </c>
      <c r="D4" s="57">
        <v>4496000</v>
      </c>
      <c r="E4" s="57">
        <f t="shared" ref="E4:E14" si="1">D4/B4</f>
        <v>117662.45322027689</v>
      </c>
      <c r="F4" s="57">
        <f t="shared" ref="F4:F14" si="2">D4/C4</f>
        <v>10931.10862321413</v>
      </c>
      <c r="G4" s="57">
        <v>314730</v>
      </c>
      <c r="H4" s="57">
        <v>30000</v>
      </c>
      <c r="I4" s="57">
        <f t="shared" ref="I4:I13" si="3">D4+G4+H4</f>
        <v>4840730</v>
      </c>
      <c r="J4" s="57">
        <f t="shared" ref="J4:J13" si="4">I4/B4</f>
        <v>126684.20088456204</v>
      </c>
      <c r="K4" s="57">
        <f t="shared" ref="K4:K13" si="5">I4/C4</f>
        <v>11769.249431861952</v>
      </c>
    </row>
    <row r="5" spans="1:13" x14ac:dyDescent="0.3">
      <c r="A5" s="56" t="s">
        <v>46</v>
      </c>
      <c r="B5" s="57">
        <v>51.32</v>
      </c>
      <c r="C5" s="57">
        <f t="shared" si="0"/>
        <v>552.40847999999994</v>
      </c>
      <c r="D5" s="57">
        <v>6982143</v>
      </c>
      <c r="E5" s="57">
        <f t="shared" si="1"/>
        <v>136051.11067809819</v>
      </c>
      <c r="F5" s="57">
        <f t="shared" si="2"/>
        <v>12639.456584735992</v>
      </c>
      <c r="G5" s="57">
        <v>488800</v>
      </c>
      <c r="H5" s="57">
        <v>30000</v>
      </c>
      <c r="I5" s="57">
        <f t="shared" si="3"/>
        <v>7500943</v>
      </c>
      <c r="J5" s="57">
        <f t="shared" si="4"/>
        <v>146160.22992985192</v>
      </c>
      <c r="K5" s="57">
        <f t="shared" si="5"/>
        <v>13578.616678730205</v>
      </c>
      <c r="L5" s="59"/>
      <c r="M5" s="59"/>
    </row>
    <row r="6" spans="1:13" x14ac:dyDescent="0.3">
      <c r="A6" s="56" t="s">
        <v>47</v>
      </c>
      <c r="B6" s="57">
        <v>38.21</v>
      </c>
      <c r="C6" s="57">
        <f t="shared" si="0"/>
        <v>411.29244</v>
      </c>
      <c r="D6" s="57">
        <v>5062500</v>
      </c>
      <c r="E6" s="57">
        <f t="shared" si="1"/>
        <v>132491.49437320072</v>
      </c>
      <c r="F6" s="57">
        <f t="shared" si="2"/>
        <v>12308.760161018277</v>
      </c>
      <c r="G6" s="57">
        <v>354400</v>
      </c>
      <c r="H6" s="57">
        <v>30000</v>
      </c>
      <c r="I6" s="57">
        <f t="shared" si="3"/>
        <v>5446900</v>
      </c>
      <c r="J6" s="57">
        <f t="shared" si="4"/>
        <v>142551.68803978016</v>
      </c>
      <c r="K6" s="57">
        <f t="shared" si="5"/>
        <v>13243.374957244534</v>
      </c>
      <c r="L6" s="59"/>
      <c r="M6" s="59"/>
    </row>
    <row r="7" spans="1:13" x14ac:dyDescent="0.3">
      <c r="A7" s="56" t="s">
        <v>48</v>
      </c>
      <c r="B7" s="57">
        <v>37.97</v>
      </c>
      <c r="C7" s="57">
        <f t="shared" si="0"/>
        <v>408.70907999999997</v>
      </c>
      <c r="D7" s="57">
        <v>4794643</v>
      </c>
      <c r="E7" s="57">
        <f t="shared" si="1"/>
        <v>126274.50618909666</v>
      </c>
      <c r="F7" s="57">
        <f t="shared" si="2"/>
        <v>11731.187865951009</v>
      </c>
      <c r="G7" s="57">
        <v>335700</v>
      </c>
      <c r="H7" s="57">
        <v>30000</v>
      </c>
      <c r="I7" s="57">
        <f t="shared" si="3"/>
        <v>5160343</v>
      </c>
      <c r="J7" s="57">
        <f t="shared" si="4"/>
        <v>135905.79404793258</v>
      </c>
      <c r="K7" s="57">
        <f t="shared" si="5"/>
        <v>12625.956340387644</v>
      </c>
    </row>
    <row r="8" spans="1:13" x14ac:dyDescent="0.3">
      <c r="A8" s="56" t="s">
        <v>49</v>
      </c>
      <c r="B8" s="57">
        <v>51.95</v>
      </c>
      <c r="C8" s="57">
        <f t="shared" si="0"/>
        <v>559.18979999999999</v>
      </c>
      <c r="D8" s="57">
        <v>7832400</v>
      </c>
      <c r="E8" s="57">
        <f t="shared" si="1"/>
        <v>150768.04619826755</v>
      </c>
      <c r="F8" s="57">
        <f t="shared" si="2"/>
        <v>14006.693255134482</v>
      </c>
      <c r="G8" s="57">
        <v>548300</v>
      </c>
      <c r="H8" s="57">
        <v>30000</v>
      </c>
      <c r="I8" s="57">
        <f t="shared" si="3"/>
        <v>8410700</v>
      </c>
      <c r="J8" s="57">
        <f t="shared" si="4"/>
        <v>161899.90375360922</v>
      </c>
      <c r="K8" s="57">
        <f t="shared" si="5"/>
        <v>15040.868055890862</v>
      </c>
    </row>
    <row r="9" spans="1:13" x14ac:dyDescent="0.3">
      <c r="A9" s="60" t="s">
        <v>50</v>
      </c>
      <c r="B9" s="61">
        <f>51.95+2.43</f>
        <v>54.38</v>
      </c>
      <c r="C9" s="57">
        <f t="shared" si="0"/>
        <v>585.34631999999999</v>
      </c>
      <c r="D9" s="61">
        <v>7652679</v>
      </c>
      <c r="E9" s="57">
        <f t="shared" si="1"/>
        <v>140725.98381757998</v>
      </c>
      <c r="F9" s="57">
        <f t="shared" si="2"/>
        <v>13073.762896467855</v>
      </c>
      <c r="G9" s="61">
        <v>535700</v>
      </c>
      <c r="H9" s="57">
        <v>30000</v>
      </c>
      <c r="I9" s="57">
        <f t="shared" si="3"/>
        <v>8218379</v>
      </c>
      <c r="J9" s="57">
        <f t="shared" si="4"/>
        <v>151128.70540639941</v>
      </c>
      <c r="K9" s="57">
        <f t="shared" si="5"/>
        <v>14040.199313117746</v>
      </c>
    </row>
    <row r="10" spans="1:13" x14ac:dyDescent="0.3">
      <c r="A10" s="60" t="s">
        <v>51</v>
      </c>
      <c r="B10" s="61">
        <f>38.21+2.22</f>
        <v>40.43</v>
      </c>
      <c r="C10" s="57">
        <f t="shared" si="0"/>
        <v>435.18851999999998</v>
      </c>
      <c r="D10" s="61">
        <v>4953571</v>
      </c>
      <c r="E10" s="57">
        <f t="shared" si="1"/>
        <v>122522.16176106852</v>
      </c>
      <c r="F10" s="57">
        <f t="shared" si="2"/>
        <v>11382.586562715396</v>
      </c>
      <c r="G10" s="61">
        <v>346800</v>
      </c>
      <c r="H10" s="57">
        <v>30000</v>
      </c>
      <c r="I10" s="57">
        <f t="shared" si="3"/>
        <v>5330371</v>
      </c>
      <c r="J10" s="57">
        <f t="shared" si="4"/>
        <v>131841.97378184515</v>
      </c>
      <c r="K10" s="57">
        <f t="shared" si="5"/>
        <v>12248.418225738124</v>
      </c>
    </row>
    <row r="11" spans="1:13" x14ac:dyDescent="0.3">
      <c r="A11" s="60" t="s">
        <v>52</v>
      </c>
      <c r="B11" s="61">
        <f>56.8+2.75</f>
        <v>59.55</v>
      </c>
      <c r="C11" s="57">
        <f t="shared" si="0"/>
        <v>640.99619999999993</v>
      </c>
      <c r="D11" s="61">
        <v>8455357</v>
      </c>
      <c r="E11" s="57">
        <f t="shared" si="1"/>
        <v>141987.52308984048</v>
      </c>
      <c r="F11" s="57">
        <f t="shared" si="2"/>
        <v>13190.962754537391</v>
      </c>
      <c r="G11" s="61">
        <v>591900</v>
      </c>
      <c r="H11" s="57">
        <v>30000</v>
      </c>
      <c r="I11" s="57">
        <f t="shared" si="3"/>
        <v>9077257</v>
      </c>
      <c r="J11" s="57">
        <f t="shared" si="4"/>
        <v>152430.84802686819</v>
      </c>
      <c r="K11" s="57">
        <f t="shared" si="5"/>
        <v>14161.171314276124</v>
      </c>
    </row>
    <row r="12" spans="1:13" x14ac:dyDescent="0.3">
      <c r="A12" s="60" t="s">
        <v>53</v>
      </c>
      <c r="B12" s="61">
        <v>51.95</v>
      </c>
      <c r="C12" s="57">
        <f t="shared" si="0"/>
        <v>559.18979999999999</v>
      </c>
      <c r="D12" s="61">
        <v>7406250</v>
      </c>
      <c r="E12" s="57">
        <f t="shared" si="1"/>
        <v>142564.96631376323</v>
      </c>
      <c r="F12" s="57">
        <f t="shared" si="2"/>
        <v>13244.608538996956</v>
      </c>
      <c r="G12" s="61">
        <v>518500</v>
      </c>
      <c r="H12" s="57">
        <v>30000</v>
      </c>
      <c r="I12" s="57">
        <f t="shared" si="3"/>
        <v>7954750</v>
      </c>
      <c r="J12" s="57">
        <f t="shared" si="4"/>
        <v>153123.19538017325</v>
      </c>
      <c r="K12" s="57">
        <f t="shared" si="5"/>
        <v>14225.491952821743</v>
      </c>
    </row>
    <row r="13" spans="1:13" x14ac:dyDescent="0.3">
      <c r="A13" s="60" t="s">
        <v>54</v>
      </c>
      <c r="B13" s="61">
        <v>37.97</v>
      </c>
      <c r="C13" s="57">
        <f t="shared" si="0"/>
        <v>408.70907999999997</v>
      </c>
      <c r="D13" s="61">
        <v>4712000</v>
      </c>
      <c r="E13" s="57">
        <f t="shared" si="1"/>
        <v>124097.97208322361</v>
      </c>
      <c r="F13" s="57">
        <f t="shared" si="2"/>
        <v>11528.982913714568</v>
      </c>
      <c r="G13" s="61">
        <v>329900</v>
      </c>
      <c r="H13" s="57">
        <v>30000</v>
      </c>
      <c r="I13" s="57">
        <f t="shared" si="3"/>
        <v>5071900</v>
      </c>
      <c r="J13" s="57">
        <f t="shared" si="4"/>
        <v>133576.50776929155</v>
      </c>
      <c r="K13" s="57">
        <f t="shared" si="5"/>
        <v>12409.560365040092</v>
      </c>
    </row>
    <row r="14" spans="1:13" x14ac:dyDescent="0.3">
      <c r="A14" s="60" t="s">
        <v>55</v>
      </c>
      <c r="B14" s="61">
        <v>56.13</v>
      </c>
      <c r="C14" s="57">
        <f t="shared" si="0"/>
        <v>604.18331999999998</v>
      </c>
      <c r="D14" s="61">
        <v>7392857</v>
      </c>
      <c r="E14" s="57">
        <f t="shared" si="1"/>
        <v>131709.54926064491</v>
      </c>
      <c r="F14" s="57">
        <f t="shared" si="2"/>
        <v>12236.115687536691</v>
      </c>
      <c r="G14" s="61">
        <v>517500</v>
      </c>
      <c r="H14" s="57">
        <v>30000</v>
      </c>
      <c r="I14" s="57">
        <f t="shared" ref="I14" si="6">D14+G14+H14</f>
        <v>7940357</v>
      </c>
      <c r="J14" s="57">
        <f t="shared" ref="J14" si="7">I14/B14</f>
        <v>141463.69143060752</v>
      </c>
      <c r="K14" s="57">
        <f t="shared" ref="K14" si="8">I14/C14</f>
        <v>13142.297605965025</v>
      </c>
    </row>
    <row r="15" spans="1:13" x14ac:dyDescent="0.3">
      <c r="A15" s="60"/>
      <c r="B15" s="61"/>
      <c r="C15" s="61"/>
      <c r="D15" s="61"/>
      <c r="E15" s="61"/>
      <c r="F15" s="30">
        <f>AVERAGE(F3:F14)</f>
        <v>12490.428616635609</v>
      </c>
      <c r="G15" s="66" t="s">
        <v>16</v>
      </c>
      <c r="H15" s="66"/>
      <c r="I15" s="66"/>
      <c r="J15" s="66"/>
      <c r="K15" s="30">
        <f>AVERAGE(K3:K13)</f>
        <v>13452.685410615695</v>
      </c>
    </row>
  </sheetData>
  <mergeCells count="2">
    <mergeCell ref="G15:J15"/>
    <mergeCell ref="A1:E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6:J44"/>
  <sheetViews>
    <sheetView workbookViewId="0">
      <selection activeCell="J37" sqref="J37"/>
    </sheetView>
  </sheetViews>
  <sheetFormatPr defaultRowHeight="15" x14ac:dyDescent="0.25"/>
  <cols>
    <col min="3" max="3" width="12.5703125" bestFit="1" customWidth="1"/>
  </cols>
  <sheetData>
    <row r="36" spans="2:10" x14ac:dyDescent="0.25">
      <c r="B36">
        <v>520</v>
      </c>
      <c r="C36" s="2">
        <v>6800000</v>
      </c>
      <c r="D36">
        <f>C36/B36</f>
        <v>13076.923076923076</v>
      </c>
      <c r="H36">
        <v>666</v>
      </c>
      <c r="I36">
        <v>10000000</v>
      </c>
      <c r="J36">
        <f>I36/H36</f>
        <v>15015.015015015015</v>
      </c>
    </row>
    <row r="37" spans="2:10" x14ac:dyDescent="0.25">
      <c r="B37">
        <v>390</v>
      </c>
      <c r="C37" s="2">
        <v>6000000</v>
      </c>
      <c r="D37">
        <f>C37/B37</f>
        <v>15384.615384615385</v>
      </c>
    </row>
    <row r="38" spans="2:10" x14ac:dyDescent="0.25">
      <c r="B38">
        <v>520</v>
      </c>
      <c r="C38" s="4">
        <v>8000000</v>
      </c>
      <c r="D38">
        <f t="shared" ref="D38:D44" si="0">C38/B38</f>
        <v>15384.615384615385</v>
      </c>
    </row>
    <row r="39" spans="2:10" x14ac:dyDescent="0.25">
      <c r="B39">
        <v>420</v>
      </c>
      <c r="C39" s="4">
        <v>5000000</v>
      </c>
      <c r="D39">
        <f t="shared" si="0"/>
        <v>11904.761904761905</v>
      </c>
    </row>
    <row r="40" spans="2:10" x14ac:dyDescent="0.25">
      <c r="B40">
        <v>390</v>
      </c>
      <c r="C40" s="4">
        <v>5200000</v>
      </c>
      <c r="D40">
        <f t="shared" si="0"/>
        <v>13333.333333333334</v>
      </c>
    </row>
    <row r="41" spans="2:10" x14ac:dyDescent="0.25">
      <c r="D41" t="e">
        <f t="shared" si="0"/>
        <v>#DIV/0!</v>
      </c>
    </row>
    <row r="42" spans="2:10" x14ac:dyDescent="0.25">
      <c r="D42" t="e">
        <f t="shared" si="0"/>
        <v>#DIV/0!</v>
      </c>
    </row>
    <row r="43" spans="2:10" x14ac:dyDescent="0.25">
      <c r="D43" t="e">
        <f t="shared" si="0"/>
        <v>#DIV/0!</v>
      </c>
    </row>
    <row r="44" spans="2:10" x14ac:dyDescent="0.25">
      <c r="D44" t="e">
        <f t="shared" si="0"/>
        <v>#DIV/0!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C11" sqref="C1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Wing A</vt:lpstr>
      <vt:lpstr>Wing B</vt:lpstr>
      <vt:lpstr>Total</vt:lpstr>
      <vt:lpstr>RERA</vt:lpstr>
      <vt:lpstr>Typical Floor</vt:lpstr>
      <vt:lpstr>IGR</vt:lpstr>
      <vt:lpstr>Rates</vt:lpstr>
      <vt:lpstr>RR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Vinita Surve</cp:lastModifiedBy>
  <cp:lastPrinted>2013-08-31T05:30:46Z</cp:lastPrinted>
  <dcterms:created xsi:type="dcterms:W3CDTF">2013-08-30T08:57:19Z</dcterms:created>
  <dcterms:modified xsi:type="dcterms:W3CDTF">2024-12-27T10:18:25Z</dcterms:modified>
</cp:coreProperties>
</file>