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anacruz (West)\Sitesh Kumar\"/>
    </mc:Choice>
  </mc:AlternateContent>
  <xr:revisionPtr revIDLastSave="0" documentId="13_ncr:1_{BE420E79-9ACB-4DE8-9CEA-EE09E0C7C1B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5" sheetId="17" r:id="rId8"/>
    <sheet name="Sheet4" sheetId="16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G32" i="4"/>
  <c r="G31" i="4"/>
  <c r="Q3" i="4"/>
  <c r="Q2" i="4"/>
  <c r="C12" i="25" l="1"/>
  <c r="C5" i="25" l="1"/>
  <c r="C4" i="25"/>
  <c r="C3" i="25"/>
  <c r="P2" i="4"/>
  <c r="P3" i="4"/>
  <c r="B3" i="4" s="1"/>
  <c r="C3" i="4" s="1"/>
  <c r="D3" i="4" s="1"/>
  <c r="P4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<sst xmlns="http://schemas.openxmlformats.org/spreadsheetml/2006/main" count="130" uniqueCount="88">
  <si>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</si>
  <si>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</si>
  <si>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</si>
  <si>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</si>
  <si>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</si>
  <si>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</si>
  <si>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</si>
  <si>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</si>
  <si>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</si>
  <si>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</si>
  <si>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</si>
  <si>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</si>
  <si>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</si>
  <si>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</si>
  <si>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</si>
  <si>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</si>
  <si>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</si>
  <si>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</si>
  <si>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</si>
  <si>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</si>
  <si>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</si>
  <si>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</si>
  <si>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</si>
  <si>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</si>
  <si>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</si>
  <si>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</si>
  <si>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</si>
  <si>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</si>
  <si>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</si>
  <si>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</si>
  <si>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</si>
  <si>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</si>
  <si>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</si>
  <si>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</si>
  <si>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</si>
  <si>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</si>
  <si>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</si>
  <si>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</si>
  <si>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</si>
  <si>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</si>
  <si>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</si>
  <si>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</si>
  <si>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</si>
  <si>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</si>
  <si>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</si>
  <si>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</si>
  <si>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</si>
  <si>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</si>
  <si>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</si>
  <si>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</si>
  <si>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</si>
  <si>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</si>
  <si>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</si>
  <si>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</si>
  <si>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</si>
  <si>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</si>
  <si>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</si>
  <si>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</si>
  <si>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</si>
  <si>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</si>
  <si>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</si>
  <si>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</si>
  <si>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</si>
  <si>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</si>
  <si>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</si>
  <si>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</si>
  <si>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</si>
  <si>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</si>
  <si>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</si>
  <si>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</si>
  <si>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</si>
  <si>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</si>
  <si>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</si>
  <si>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</si>
  <si>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</si>
  <si>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</si>
  <si>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</si>
  <si>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</si>
  <si>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</si>
  <si>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</si>
  <si>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</si>
  <si>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</si>
  <si>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</si>
  <si>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</si>
  <si>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02.12.2024</t>
  </si>
  <si>
    <t>IGR-23.10.24</t>
  </si>
  <si>
    <t>IGR-15.10.24</t>
  </si>
  <si>
    <t>IGR-09.10.24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</si>
</sst>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ACFE6-5353-4ACB-A896-1603E3B7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F9769-2D9C-447D-9CBA-B180FD6A0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F1F17-F102-4888-8E80-DEA268F4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20E8D-4D75-4A31-99E7-8BE104773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51AD5-FEB2-4C44-816C-96E46529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G26" sqref="G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9600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7100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7100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9600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345</v>
      </c>
      <c r="D18" s="24"/>
    </row>
    <row r="19" spans="1:5" x14ac:dyDescent="0.25">
      <c r="A19" s="15" t="s">
        <v>73</v>
      </c>
      <c r="B19" s="6"/>
      <c r="C19" s="30">
        <f>C18*C16</f>
        <v>3312000</v>
      </c>
      <c r="D19" s="72"/>
      <c r="E19" s="65"/>
    </row>
    <row r="20" spans="1:5" x14ac:dyDescent="0.25">
      <c r="A20" s="15" t="s">
        <v>24</v>
      </c>
      <c r="C20" s="31">
        <f>C19*98%</f>
        <v>3245760</v>
      </c>
      <c r="D20" s="30"/>
      <c r="E20" s="65"/>
    </row>
    <row r="21" spans="1:5" x14ac:dyDescent="0.25">
      <c r="A21" s="15" t="s">
        <v>25</v>
      </c>
      <c r="C21" s="31">
        <f>C19*80%</f>
        <v>2649600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862500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6900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" sqref="S2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285.24599999999998</v>
      </c>
      <c r="C2" s="4">
        <f t="shared" ref="C2:C16" si="1">B2*1.2</f>
        <v>342.29519999999997</v>
      </c>
      <c r="D2" s="4">
        <f t="shared" ref="D2:D16" si="2">C2*1.2</f>
        <v>410.75423999999992</v>
      </c>
      <c r="E2" s="5">
        <f t="shared" ref="E2:E16" si="3">R2</f>
        <v>2480000</v>
      </c>
      <c r="F2" s="4">
        <f t="shared" ref="F2:F15" si="4">ROUND((E2/B2),0)</f>
        <v>8694</v>
      </c>
      <c r="G2" s="4">
        <f t="shared" ref="G2:G15" si="5">ROUND((E2/C2),0)</f>
        <v>7245</v>
      </c>
      <c r="H2" s="4">
        <f t="shared" ref="H2:H15" si="6">ROUND((E2/D2),0)</f>
        <v>6038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26.5*10.764</f>
        <v>285.24599999999998</v>
      </c>
      <c r="R2" s="2">
        <v>2480000</v>
      </c>
      <c r="S2" s="2" t="s">
        <v>85</v>
      </c>
    </row>
    <row r="3" spans="1:19" x14ac:dyDescent="0.25">
      <c r="A3" s="4">
        <v>2</v>
      </c>
      <c r="B3" s="4">
        <f t="shared" si="0"/>
        <v>285.24599999999998</v>
      </c>
      <c r="C3" s="4">
        <f t="shared" si="1"/>
        <v>342.29519999999997</v>
      </c>
      <c r="D3" s="4">
        <f t="shared" si="2"/>
        <v>410.75423999999992</v>
      </c>
      <c r="E3" s="5">
        <f t="shared" si="3"/>
        <v>2738000</v>
      </c>
      <c r="F3" s="74">
        <f t="shared" si="4"/>
        <v>9599</v>
      </c>
      <c r="G3" s="74">
        <f t="shared" si="5"/>
        <v>7999</v>
      </c>
      <c r="H3" s="74">
        <f t="shared" si="6"/>
        <v>6666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26.5*10.764</f>
        <v>285.24599999999998</v>
      </c>
      <c r="R3" s="75">
        <v>2738000</v>
      </c>
      <c r="S3" s="75" t="s">
        <v>86</v>
      </c>
    </row>
    <row r="4" spans="1:19" x14ac:dyDescent="0.25">
      <c r="A4" s="4">
        <v>3</v>
      </c>
      <c r="B4" s="4">
        <f t="shared" si="0"/>
        <v>345</v>
      </c>
      <c r="C4" s="4">
        <f t="shared" si="1"/>
        <v>414</v>
      </c>
      <c r="D4" s="4">
        <f t="shared" si="2"/>
        <v>496.79999999999995</v>
      </c>
      <c r="E4" s="5">
        <f t="shared" si="3"/>
        <v>3159000</v>
      </c>
      <c r="F4" s="74">
        <f t="shared" si="4"/>
        <v>9157</v>
      </c>
      <c r="G4" s="74">
        <f t="shared" si="5"/>
        <v>7630</v>
      </c>
      <c r="H4" s="74">
        <f t="shared" si="6"/>
        <v>6359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345</v>
      </c>
      <c r="R4" s="75">
        <v>3159000</v>
      </c>
      <c r="S4" s="75" t="s">
        <v>87</v>
      </c>
    </row>
    <row r="5" spans="1:19" x14ac:dyDescent="0.25">
      <c r="A5" s="4">
        <v>4</v>
      </c>
      <c r="B5" s="4">
        <f t="shared" si="0"/>
        <v>300.83333333333337</v>
      </c>
      <c r="C5" s="4">
        <f t="shared" si="1"/>
        <v>361.00000000000006</v>
      </c>
      <c r="D5" s="4">
        <f t="shared" si="2"/>
        <v>433.20000000000005</v>
      </c>
      <c r="E5" s="5">
        <f t="shared" si="3"/>
        <v>2800000</v>
      </c>
      <c r="F5" s="74">
        <f t="shared" si="4"/>
        <v>9307</v>
      </c>
      <c r="G5" s="74">
        <f t="shared" si="5"/>
        <v>7756</v>
      </c>
      <c r="H5" s="74">
        <f t="shared" si="6"/>
        <v>6464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361</v>
      </c>
      <c r="Q5" s="7">
        <f t="shared" ref="Q2:Q10" si="10">P5/1.2</f>
        <v>300.83333333333337</v>
      </c>
      <c r="R5" s="75">
        <v>2800000</v>
      </c>
      <c r="S5" s="2"/>
    </row>
    <row r="6" spans="1:19" x14ac:dyDescent="0.25">
      <c r="A6" s="4">
        <v>5</v>
      </c>
      <c r="B6" s="4">
        <f t="shared" si="0"/>
        <v>194</v>
      </c>
      <c r="C6" s="4">
        <f t="shared" si="1"/>
        <v>232.79999999999998</v>
      </c>
      <c r="D6" s="4">
        <f t="shared" si="2"/>
        <v>279.35999999999996</v>
      </c>
      <c r="E6" s="5">
        <f t="shared" si="3"/>
        <v>2300000</v>
      </c>
      <c r="F6" s="74">
        <f t="shared" si="4"/>
        <v>11856</v>
      </c>
      <c r="G6" s="74">
        <f t="shared" si="5"/>
        <v>9880</v>
      </c>
      <c r="H6" s="74">
        <f t="shared" si="6"/>
        <v>8233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194</v>
      </c>
      <c r="R6" s="75">
        <v>2300000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345</v>
      </c>
    </row>
    <row r="29" spans="1:19" s="10" customFormat="1" x14ac:dyDescent="0.25">
      <c r="C29" s="67" t="s">
        <v>1</v>
      </c>
      <c r="D29" s="67">
        <v>3140000</v>
      </c>
      <c r="F29" s="52" t="s">
        <v>71</v>
      </c>
      <c r="G29" s="52">
        <v>380</v>
      </c>
      <c r="H29" s="10">
        <f>G29/G28</f>
        <v>1.1014492753623188</v>
      </c>
    </row>
    <row r="30" spans="1:19" s="10" customFormat="1" x14ac:dyDescent="0.25">
      <c r="F30" s="52" t="s">
        <v>72</v>
      </c>
      <c r="G30" s="52">
        <v>9600</v>
      </c>
    </row>
    <row r="31" spans="1:19" s="10" customFormat="1" x14ac:dyDescent="0.25">
      <c r="C31" s="70"/>
      <c r="D31" s="70"/>
      <c r="F31" s="70" t="s">
        <v>73</v>
      </c>
      <c r="G31" s="70">
        <f>G28*G30</f>
        <v>3312000</v>
      </c>
      <c r="H31" s="10">
        <f>G31/D29</f>
        <v>1.0547770700636943</v>
      </c>
    </row>
    <row r="32" spans="1:19" s="10" customFormat="1" x14ac:dyDescent="0.25">
      <c r="C32" s="70"/>
      <c r="D32" s="70"/>
      <c r="F32" s="70" t="s">
        <v>24</v>
      </c>
      <c r="G32" s="70">
        <f>G31*98%</f>
        <v>3245760</v>
      </c>
    </row>
    <row r="33" spans="3:7" s="10" customFormat="1" x14ac:dyDescent="0.25">
      <c r="C33" s="70"/>
      <c r="D33" s="70"/>
      <c r="F33" s="70" t="s">
        <v>25</v>
      </c>
      <c r="G33" s="70">
        <f>G31*80%</f>
        <v>2649600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2024-12-20T05:36:22Z</dcterms:modified>
</cp:coreProperties>
</file>