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Adinath\3rd LIE Report\"/>
    </mc:Choice>
  </mc:AlternateContent>
  <xr:revisionPtr revIDLastSave="0" documentId="13_ncr:1_{146B515D-4807-47F5-BE38-93D6380EB09B}" xr6:coauthVersionLast="47" xr6:coauthVersionMax="47" xr10:uidLastSave="{00000000-0000-0000-0000-000000000000}"/>
  <bookViews>
    <workbookView xWindow="3420" yWindow="360" windowWidth="14025" windowHeight="15465" activeTab="1" xr2:uid="{00000000-000D-0000-FFFF-FFFF00000000}"/>
  </bookViews>
  <sheets>
    <sheet name="Final Summary" sheetId="8" r:id="rId1"/>
    <sheet name="Plinth Area Calculation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fco2" localSheetId="1" hidden="1">{#N/A,#N/A,FALSE,"gc (2)"}</definedName>
    <definedName name="___fco2" hidden="1">{#N/A,#N/A,FALSE,"gc (2)"}</definedName>
    <definedName name="___key1" localSheetId="1" hidden="1">#REF!</definedName>
    <definedName name="___key1" hidden="1">[1]sheet6!#REF!</definedName>
    <definedName name="___key2" localSheetId="1" hidden="1">#REF!</definedName>
    <definedName name="___key2" hidden="1">#REF!</definedName>
    <definedName name="___MR10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1" hidden="1">{#N/A,#N/A,FALSE,"gc (2)"}</definedName>
    <definedName name="___ram1" hidden="1">{#N/A,#N/A,FALSE,"gc (2)"}</definedName>
    <definedName name="___sti02" localSheetId="1" hidden="1">{#N/A,#N/A,FALSE,"gc (2)"}</definedName>
    <definedName name="___sti02" hidden="1">{#N/A,#N/A,FALSE,"gc (2)"}</definedName>
    <definedName name="___t1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1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1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localSheetId="1" hidden="1">#REF!</definedName>
    <definedName name="__123Graph_ASummary" hidden="1">#REF!</definedName>
    <definedName name="__123Graph_B" localSheetId="1" hidden="1">#REF!</definedName>
    <definedName name="__123Graph_B" hidden="1">#REF!</definedName>
    <definedName name="__123Graph_BIncome" localSheetId="1" hidden="1">#REF!</definedName>
    <definedName name="__123Graph_BIncome" hidden="1">#REF!</definedName>
    <definedName name="__123Graph_BSummary" localSheetId="1" hidden="1">#REF!</definedName>
    <definedName name="__123Graph_BSummary" hidden="1">#REF!</definedName>
    <definedName name="__123Graph_D" localSheetId="1" hidden="1">#REF!</definedName>
    <definedName name="__123Graph_D" hidden="1">#REF!</definedName>
    <definedName name="__123Graph_F" localSheetId="1" hidden="1">#REF!</definedName>
    <definedName name="__123Graph_F" hidden="1">#REF!</definedName>
    <definedName name="__123Graph_X" localSheetId="1" hidden="1">#REF!</definedName>
    <definedName name="__123Graph_X" hidden="1">#REF!</definedName>
    <definedName name="__123Graph_XIncome" localSheetId="1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localSheetId="1" hidden="1">#REF!</definedName>
    <definedName name="__key1" hidden="1">[1]sheet6!#REF!</definedName>
    <definedName name="__key2" localSheetId="1" hidden="1">#REF!</definedName>
    <definedName name="__key2" hidden="1">#REF!</definedName>
    <definedName name="__MR10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1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1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localSheetId="1" hidden="1">#REF!</definedName>
    <definedName name="_2__123Graph_AChart_1AJ" hidden="1">#REF!</definedName>
    <definedName name="_2__123Graph_AService_Expense" localSheetId="1" hidden="1">#REF!</definedName>
    <definedName name="_2__123Graph_AService_Expense" hidden="1">#REF!</definedName>
    <definedName name="_3__123Graph_AChart_1Q" localSheetId="1" hidden="1">#REF!</definedName>
    <definedName name="_3__123Graph_AChart_1Q" hidden="1">#REF!</definedName>
    <definedName name="_3__123Graph_BAdmin_Expenses" localSheetId="1" hidden="1">#REF!</definedName>
    <definedName name="_3__123Graph_BAdmin_Expenses" hidden="1">#REF!</definedName>
    <definedName name="_4__123Graph_BChart_1Q" localSheetId="1" hidden="1">#REF!</definedName>
    <definedName name="_4__123Graph_BChart_1Q" hidden="1">#REF!</definedName>
    <definedName name="_4__123Graph_BService_Expense" localSheetId="1" hidden="1">#REF!</definedName>
    <definedName name="_4__123Graph_BService_Expense" hidden="1">#REF!</definedName>
    <definedName name="_5__123Graph_XAdmin_Expenses" localSheetId="1" hidden="1">#REF!</definedName>
    <definedName name="_5__123Graph_XAdmin_Expenses" hidden="1">#REF!</definedName>
    <definedName name="_6__123Graph_XService_Expense" localSheetId="1" hidden="1">#REF!</definedName>
    <definedName name="_6__123Graph_XService_Expense" hidden="1">#REF!</definedName>
    <definedName name="_a1" localSheetId="1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localSheetId="1" hidden="1">#REF!</definedName>
    <definedName name="_Dist_Values" hidden="1">'[2]MN T.B.'!#REF!</definedName>
    <definedName name="_e4" localSheetId="1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1" hidden="1">{#N/A,#N/A,FALSE,"gc (2)"}</definedName>
    <definedName name="_fco2" hidden="1">{#N/A,#N/A,FALSE,"gc (2)"}</definedName>
    <definedName name="_Fill" hidden="1">#REF!</definedName>
    <definedName name="_Key1" localSheetId="1" hidden="1">#REF!</definedName>
    <definedName name="_Key1" hidden="1">'[3]H-INPUT'!#REF!</definedName>
    <definedName name="_Key2" localSheetId="1" hidden="1">#REF!</definedName>
    <definedName name="_Key2" hidden="1">[4]CHECK!#REF!</definedName>
    <definedName name="_MR10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localSheetId="1" hidden="1">{#N/A,#N/A,FALSE,"gc (2)"}</definedName>
    <definedName name="_ram1" hidden="1">{#N/A,#N/A,FALSE,"gc (2)"}</definedName>
    <definedName name="_Sort" hidden="1">#REF!</definedName>
    <definedName name="_sti02" localSheetId="1" hidden="1">{#N/A,#N/A,FALSE,"gc (2)"}</definedName>
    <definedName name="_sti02" hidden="1">{#N/A,#N/A,FALSE,"gc (2)"}</definedName>
    <definedName name="_t1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1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localSheetId="1" hidden="1">#REF!</definedName>
    <definedName name="_Table1_Out" hidden="1">#REF!</definedName>
    <definedName name="_Table2_In1" localSheetId="1" hidden="1">#REF!</definedName>
    <definedName name="_Table2_In1" hidden="1">#REF!</definedName>
    <definedName name="_Table2_In2" localSheetId="1" hidden="1">#REF!</definedName>
    <definedName name="_Table2_In2" hidden="1">#REF!</definedName>
    <definedName name="_Table2_Out" localSheetId="1" hidden="1">#REF!</definedName>
    <definedName name="_Table2_Out" hidden="1">[5]HOTComps!#REF!</definedName>
    <definedName name="_tb1" localSheetId="1" hidden="1">{#N/A,#N/A,FALSE,"One Pager";#N/A,#N/A,FALSE,"Technical"}</definedName>
    <definedName name="_tb1" hidden="1">{#N/A,#N/A,FALSE,"One Pager";#N/A,#N/A,FALSE,"Technical"}</definedName>
    <definedName name="AA.Report.Files" hidden="1">#REF!</definedName>
    <definedName name="AA.Reports.Available" localSheetId="1" hidden="1">#REF!</definedName>
    <definedName name="AA.Reports.Available" hidden="1">#REF!</definedName>
    <definedName name="aaa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1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1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1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1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1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1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1" hidden="1">{#N/A,#N/A,FALSE,"Expense Comparison"}</definedName>
    <definedName name="asdfsdfsdf" hidden="1">{#N/A,#N/A,FALSE,"Expense Comparison"}</definedName>
    <definedName name="assetfull_4">#REF!</definedName>
    <definedName name="assetfull_5" localSheetId="1">#REF!</definedName>
    <definedName name="assetfull_5">#REF!</definedName>
    <definedName name="assetfull_6" localSheetId="1">#REF!</definedName>
    <definedName name="assetfull_6">#REF!</definedName>
    <definedName name="assetfull_7" localSheetId="1">#REF!</definedName>
    <definedName name="assetfull_7">#REF!</definedName>
    <definedName name="assetfull_8" localSheetId="1">#REF!</definedName>
    <definedName name="assetfull_8">#REF!</definedName>
    <definedName name="ASSETS1_4" localSheetId="1">#REF!</definedName>
    <definedName name="ASSETS1_4">#REF!</definedName>
    <definedName name="ASSETS1_5" localSheetId="1">#REF!</definedName>
    <definedName name="ASSETS1_5">#REF!</definedName>
    <definedName name="ASSETS1_6" localSheetId="1">#REF!</definedName>
    <definedName name="ASSETS1_6">#REF!</definedName>
    <definedName name="ASSETS1_7" localSheetId="1">#REF!</definedName>
    <definedName name="ASSETS1_7">#REF!</definedName>
    <definedName name="ASSETS1_8" localSheetId="1">#REF!</definedName>
    <definedName name="ASSETS1_8">#REF!</definedName>
    <definedName name="ASST2_4" localSheetId="1">#REF!</definedName>
    <definedName name="ASST2_4">#REF!</definedName>
    <definedName name="ASST2_5" localSheetId="1">#REF!</definedName>
    <definedName name="ASST2_5">#REF!</definedName>
    <definedName name="ASST2_6" localSheetId="1">#REF!</definedName>
    <definedName name="ASST2_6">#REF!</definedName>
    <definedName name="ASST2_7" localSheetId="1">#REF!</definedName>
    <definedName name="ASST2_7">#REF!</definedName>
    <definedName name="ASST2_8" localSheetId="1">#REF!</definedName>
    <definedName name="ASST2_8">#REF!</definedName>
    <definedName name="BADWE" localSheetId="1" hidden="1">{#N/A,#N/A,FALSE,"mpph1";#N/A,#N/A,FALSE,"mpmseb";#N/A,#N/A,FALSE,"mpph2"}</definedName>
    <definedName name="BADWE" hidden="1">{#N/A,#N/A,FALSE,"mpph1";#N/A,#N/A,FALSE,"mpmseb";#N/A,#N/A,FALSE,"mpph2"}</definedName>
    <definedName name="bc" localSheetId="1" hidden="1">{#N/A,#N/A,FALSE,"One Pager";#N/A,#N/A,FALSE,"Technical"}</definedName>
    <definedName name="bc" hidden="1">{#N/A,#N/A,FALSE,"One Pager";#N/A,#N/A,FALSE,"Technical"}</definedName>
    <definedName name="beattle" localSheetId="1" hidden="1">{"Full Sheet",#N/A,FALSE,"Expense Comparison"}</definedName>
    <definedName name="beattle" hidden="1">{"Full Sheet",#N/A,FALSE,"Expense Comparison"}</definedName>
    <definedName name="BEP_4">#REF!</definedName>
    <definedName name="BEP_5" localSheetId="1">#REF!</definedName>
    <definedName name="BEP_5">#REF!</definedName>
    <definedName name="BEP_6" localSheetId="1">#REF!</definedName>
    <definedName name="BEP_6">#REF!</definedName>
    <definedName name="BEP_7" localSheetId="1">#REF!</definedName>
    <definedName name="BEP_7">#REF!</definedName>
    <definedName name="BEP_8" localSheetId="1">#REF!</definedName>
    <definedName name="BEP_8">#REF!</definedName>
    <definedName name="bijalpur2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1" hidden="1">{#N/A,#N/A,FALSE,"mpph1";#N/A,#N/A,FALSE,"mpmseb";#N/A,#N/A,FALSE,"mpph2"}</definedName>
    <definedName name="ccccc" hidden="1">{#N/A,#N/A,FALSE,"mpph1";#N/A,#N/A,FALSE,"mpmseb";#N/A,#N/A,FALSE,"mpph2"}</definedName>
    <definedName name="Cha" localSheetId="1" hidden="1">{#N/A,#N/A,FALSE,"gc (2)"}</definedName>
    <definedName name="Cha" hidden="1">{#N/A,#N/A,FALSE,"gc (2)"}</definedName>
    <definedName name="checkpoints">#REF!</definedName>
    <definedName name="com" localSheetId="1" hidden="1">{#N/A,#N/A,FALSE,"mpph1";#N/A,#N/A,FALSE,"mpmseb";#N/A,#N/A,FALSE,"mpph2"}</definedName>
    <definedName name="com" hidden="1">{#N/A,#N/A,FALSE,"mpph1";#N/A,#N/A,FALSE,"mpmseb";#N/A,#N/A,FALSE,"mpph2"}</definedName>
    <definedName name="COMPARISON" localSheetId="1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1" hidden="1">{"sheet a",#N/A,FALSE,"A";"2 9 casflow",#N/A,FALSE,"B"}</definedName>
    <definedName name="copy" hidden="1">{"sheet a",#N/A,FALSE,"A";"2 9 casflow",#N/A,FALSE,"B"}</definedName>
    <definedName name="copy2" localSheetId="1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localSheetId="1" hidden="1">OFFSET(#REF!,1,0)</definedName>
    <definedName name="Data.Dump" hidden="1">OFFSET([6]!Data.Top.Left,1,0)</definedName>
    <definedName name="DATA_08" localSheetId="1" hidden="1">#REF!</definedName>
    <definedName name="DATA_08" hidden="1">'[7]Asset depreciation'!#REF!</definedName>
    <definedName name="Database.File" localSheetId="1" hidden="1">#REF!</definedName>
    <definedName name="Database.File" hidden="1">#REF!</definedName>
    <definedName name="dd" localSheetId="1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1" hidden="1">{"schedule",#N/A,FALSE,"Sum Op's";"input area",#N/A,FALSE,"Sum Op's"}</definedName>
    <definedName name="deleteme" hidden="1">{"schedule",#N/A,FALSE,"Sum Op's";"input area",#N/A,FALSE,"Sum Op's"}</definedName>
    <definedName name="deleteme1" localSheetId="1" hidden="1">{"schedule",#N/A,FALSE,"Sum Op's";"input area",#N/A,FALSE,"Sum Op's"}</definedName>
    <definedName name="deleteme1" hidden="1">{"schedule",#N/A,FALSE,"Sum Op's";"input area",#N/A,FALSE,"Sum Op's"}</definedName>
    <definedName name="dfg" localSheetId="1" hidden="1">{#N/A,#N/A,FALSE,"gc (2)"}</definedName>
    <definedName name="dfg" hidden="1">{#N/A,#N/A,FALSE,"gc (2)"}</definedName>
    <definedName name="dfgg" localSheetId="1" hidden="1">{#N/A,#N/A,FALSE,"gc (2)"}</definedName>
    <definedName name="dfgg" hidden="1">{#N/A,#N/A,FALSE,"gc (2)"}</definedName>
    <definedName name="DSCR">#REF!</definedName>
    <definedName name="DSCR_4" localSheetId="1">#REF!</definedName>
    <definedName name="DSCR_4">#REF!</definedName>
    <definedName name="DSCR_5" localSheetId="1">#REF!</definedName>
    <definedName name="DSCR_5">#REF!</definedName>
    <definedName name="DSCR_6" localSheetId="1">#REF!</definedName>
    <definedName name="DSCR_6">#REF!</definedName>
    <definedName name="DSCR_7" localSheetId="1">#REF!</definedName>
    <definedName name="DSCR_7">#REF!</definedName>
    <definedName name="DSCR_8" localSheetId="1">#REF!</definedName>
    <definedName name="DSCR_8">#REF!</definedName>
    <definedName name="ELECTRICAL" localSheetId="1" hidden="1">{#N/A,#N/A,FALSE,"mpph1";#N/A,#N/A,FALSE,"mpmseb";#N/A,#N/A,FALSE,"mpph2"}</definedName>
    <definedName name="ELECTRICAL" hidden="1">{#N/A,#N/A,FALSE,"mpph1";#N/A,#N/A,FALSE,"mpmseb";#N/A,#N/A,FALSE,"mpph2"}</definedName>
    <definedName name="ere" localSheetId="1" hidden="1">{"sheet a",#N/A,FALSE,"A";"2 9 casflow",#N/A,FALSE,"B"}</definedName>
    <definedName name="ere" hidden="1">{"sheet a",#N/A,FALSE,"A";"2 9 casflow",#N/A,FALSE,"B"}</definedName>
    <definedName name="ert5t6" localSheetId="1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1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1" hidden="1">{#N/A,#N/A,FALSE,"gc (2)"}</definedName>
    <definedName name="FC" hidden="1">{#N/A,#N/A,FALSE,"gc (2)"}</definedName>
    <definedName name="fdf" localSheetId="1" hidden="1">{"Full Sheet",#N/A,FALSE,"Expense Comparison"}</definedName>
    <definedName name="fdf" hidden="1">{"Full Sheet",#N/A,FALSE,"Expense Comparison"}</definedName>
    <definedName name="ff" localSheetId="1" hidden="1">{#N/A,#N/A,FALSE,"gc (2)"}</definedName>
    <definedName name="ff" hidden="1">{#N/A,#N/A,FALSE,"gc (2)"}</definedName>
    <definedName name="fgh" localSheetId="1" hidden="1">{"office ltcg",#N/A,FALSE,"gain01";"IT LTCG",#N/A,FALSE,"gain01"}</definedName>
    <definedName name="fgh" hidden="1">{"office ltcg",#N/A,FALSE,"gain01";"IT LTCG",#N/A,FALSE,"gain01"}</definedName>
    <definedName name="fil" hidden="1">#REF!</definedName>
    <definedName name="File.Type" localSheetId="1" hidden="1">#REF!</definedName>
    <definedName name="File.Type" hidden="1">#REF!</definedName>
    <definedName name="fill" localSheetId="1" hidden="1">#REF!</definedName>
    <definedName name="fill" hidden="1">[8]Set!#REF!</definedName>
    <definedName name="fill." localSheetId="1" hidden="1">#REF!</definedName>
    <definedName name="fill." hidden="1">[8]Set!#REF!</definedName>
    <definedName name="FUNDFLOW" localSheetId="1">#REF!</definedName>
    <definedName name="FUNDFLOW">#REF!</definedName>
    <definedName name="FUNDFLOW_4" localSheetId="1">#REF!</definedName>
    <definedName name="FUNDFLOW_4">#REF!</definedName>
    <definedName name="FUNDFLOW_5" localSheetId="1">#REF!</definedName>
    <definedName name="FUNDFLOW_5">#REF!</definedName>
    <definedName name="FUNDFLOW_6" localSheetId="1">#REF!</definedName>
    <definedName name="FUNDFLOW_6">#REF!</definedName>
    <definedName name="FUNDFLOW_7" localSheetId="1">#REF!</definedName>
    <definedName name="FUNDFLOW_7">#REF!</definedName>
    <definedName name="FUNDFLOW_8" localSheetId="1">#REF!</definedName>
    <definedName name="FUNDFLOW_8">#REF!</definedName>
    <definedName name="ghj" localSheetId="1" hidden="1">{#N/A,#N/A,FALSE,"gc (2)"}</definedName>
    <definedName name="ghj" hidden="1">{#N/A,#N/A,FALSE,"gc (2)"}</definedName>
    <definedName name="gupta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1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1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1" hidden="1">{#N/A,#N/A,FALSE,"gc (2)"}</definedName>
    <definedName name="In" hidden="1">{#N/A,#N/A,FALSE,"gc (2)"}</definedName>
    <definedName name="Incurr" localSheetId="1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1" hidden="1">{#N/A,#N/A,FALSE,"gc (2)"}</definedName>
    <definedName name="Jay" hidden="1">{#N/A,#N/A,FALSE,"gc (2)"}</definedName>
    <definedName name="jj" localSheetId="1" hidden="1">{#N/A,#N/A,FALSE,"One Pager";#N/A,#N/A,FALSE,"Technical"}</definedName>
    <definedName name="jj" hidden="1">{#N/A,#N/A,FALSE,"One Pager";#N/A,#N/A,FALSE,"Technical"}</definedName>
    <definedName name="KEY_INDICATORS_4">#REF!</definedName>
    <definedName name="KEY_INDICATORS_5" localSheetId="1">#REF!</definedName>
    <definedName name="KEY_INDICATORS_5">#REF!</definedName>
    <definedName name="KEY_INDICATORS_6" localSheetId="1">#REF!</definedName>
    <definedName name="KEY_INDICATORS_6">#REF!</definedName>
    <definedName name="KEY_INDICATORS_7" localSheetId="1">#REF!</definedName>
    <definedName name="KEY_INDICATORS_7">#REF!</definedName>
    <definedName name="KEY_INDICATORS_8" localSheetId="1">#REF!</definedName>
    <definedName name="KEY_INDICATORS_8">#REF!</definedName>
    <definedName name="kyd.ChngCell.01." localSheetId="1" hidden="1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 localSheetId="1">#REF!</definedName>
    <definedName name="LIAB_5">#REF!</definedName>
    <definedName name="LIAB_6" localSheetId="1">#REF!</definedName>
    <definedName name="LIAB_6">#REF!</definedName>
    <definedName name="LIAB_7" localSheetId="1">#REF!</definedName>
    <definedName name="LIAB_7">#REF!</definedName>
    <definedName name="LIAB_8" localSheetId="1">#REF!</definedName>
    <definedName name="LIAB_8">#REF!</definedName>
    <definedName name="MCBDB" localSheetId="1" hidden="1">{#N/A,#N/A,FALSE,"mpph1";#N/A,#N/A,FALSE,"mpmseb";#N/A,#N/A,FALSE,"mpph2"}</definedName>
    <definedName name="MCBDB" hidden="1">{#N/A,#N/A,FALSE,"mpph1";#N/A,#N/A,FALSE,"mpmseb";#N/A,#N/A,FALSE,"mpph2"}</definedName>
    <definedName name="mr10resi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1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localSheetId="1" hidden="1">#REF!</definedName>
    <definedName name="Nitin" hidden="1">'[9]Sheet3 (2)'!$A$60:$A$76</definedName>
    <definedName name="parse" localSheetId="1" hidden="1">#REF!</definedName>
    <definedName name="parse" hidden="1">#REF!</definedName>
    <definedName name="PL1_4" localSheetId="1">#REF!</definedName>
    <definedName name="PL1_4">#REF!</definedName>
    <definedName name="PL1_5" localSheetId="1">#REF!</definedName>
    <definedName name="PL1_5">#REF!</definedName>
    <definedName name="PL1_6" localSheetId="1">#REF!</definedName>
    <definedName name="PL1_6">#REF!</definedName>
    <definedName name="PL1_7" localSheetId="1">#REF!</definedName>
    <definedName name="PL1_7">#REF!</definedName>
    <definedName name="PL1_8" localSheetId="1">#REF!</definedName>
    <definedName name="PL1_8">#REF!</definedName>
    <definedName name="PL2_4" localSheetId="1">#REF!</definedName>
    <definedName name="PL2_4">#REF!</definedName>
    <definedName name="PL2_5" localSheetId="1">#REF!</definedName>
    <definedName name="PL2_5">#REF!</definedName>
    <definedName name="PL2_6" localSheetId="1">#REF!</definedName>
    <definedName name="PL2_6">#REF!</definedName>
    <definedName name="PL2_7" localSheetId="1">#REF!</definedName>
    <definedName name="PL2_7">#REF!</definedName>
    <definedName name="PL2_8" localSheetId="1">#REF!</definedName>
    <definedName name="PL2_8">#REF!</definedName>
    <definedName name="plfull_4" localSheetId="1">#REF!</definedName>
    <definedName name="plfull_4">#REF!</definedName>
    <definedName name="plfull_5" localSheetId="1">#REF!</definedName>
    <definedName name="plfull_5">#REF!</definedName>
    <definedName name="plfull_6" localSheetId="1">#REF!</definedName>
    <definedName name="plfull_6">#REF!</definedName>
    <definedName name="plfull_7" localSheetId="1">#REF!</definedName>
    <definedName name="plfull_7">#REF!</definedName>
    <definedName name="plfull_8" localSheetId="1">#REF!</definedName>
    <definedName name="plfull_8">#REF!</definedName>
    <definedName name="ppl" localSheetId="1" hidden="1">{#N/A,#N/A,FALSE,"gc (2)"}</definedName>
    <definedName name="ppl" hidden="1">{#N/A,#N/A,FALSE,"gc (2)"}</definedName>
    <definedName name="PUB_FileID" hidden="1">"L10003363.xls"</definedName>
    <definedName name="PUB_UserID" hidden="1">"MAYERX"</definedName>
    <definedName name="qw" localSheetId="1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1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1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>#REF!</definedName>
    <definedName name="RATIOS_5" localSheetId="1">#REF!</definedName>
    <definedName name="RATIOS_5">#REF!</definedName>
    <definedName name="RATIOS_6" localSheetId="1">#REF!</definedName>
    <definedName name="RATIOS_6">#REF!</definedName>
    <definedName name="RATIOS_7" localSheetId="1">#REF!</definedName>
    <definedName name="RATIOS_7">#REF!</definedName>
    <definedName name="RATIOS_8" localSheetId="1">#REF!</definedName>
    <definedName name="RATIOS_8">#REF!</definedName>
    <definedName name="report" localSheetId="1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1" hidden="1">{#N/A,#N/A,FALSE,"gc (2)"}</definedName>
    <definedName name="reu" hidden="1">{#N/A,#N/A,FALSE,"gc (2)"}</definedName>
    <definedName name="reya" localSheetId="1" hidden="1">{"office ltcg",#N/A,FALSE,"gain01";"IT LTCG",#N/A,FALSE,"gain01"}</definedName>
    <definedName name="reya" hidden="1">{"office ltcg",#N/A,FALSE,"gain01";"IT LTCG",#N/A,FALSE,"gain01"}</definedName>
    <definedName name="ripal" localSheetId="1" hidden="1">{#N/A,#N/A,FALSE,"gc (2)"}</definedName>
    <definedName name="ripal" hidden="1">{#N/A,#N/A,FALSE,"gc (2)"}</definedName>
    <definedName name="rtrt" localSheetId="1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1" hidden="1">{"Output-3Column",#N/A,FALSE,"Output"}</definedName>
    <definedName name="s" hidden="1">{"Output-3Column",#N/A,FALSE,"Output"}</definedName>
    <definedName name="sanju" localSheetId="1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1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 localSheetId="1">#REF!</definedName>
    <definedName name="SECURITY_5">#REF!</definedName>
    <definedName name="SECURITY_6" localSheetId="1">#REF!</definedName>
    <definedName name="SECURITY_6">#REF!</definedName>
    <definedName name="SECURITY_7" localSheetId="1">#REF!</definedName>
    <definedName name="SECURITY_7">#REF!</definedName>
    <definedName name="SECURITY_8" localSheetId="1">#REF!</definedName>
    <definedName name="SECURITY_8">#REF!</definedName>
    <definedName name="Show.Acct.Update.Warning" localSheetId="1" hidden="1">#REF!</definedName>
    <definedName name="Show.Acct.Update.Warning" hidden="1">#REF!</definedName>
    <definedName name="Show.MDB.Update.Warning" localSheetId="1" hidden="1">#REF!</definedName>
    <definedName name="Show.MDB.Update.Warning" hidden="1">#REF!</definedName>
    <definedName name="sk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1" hidden="1">{"schedule",#N/A,FALSE,"Sum Op's";"input area",#N/A,FALSE,"Sum Op's"}</definedName>
    <definedName name="spectfdi" hidden="1">{"schedule",#N/A,FALSE,"Sum Op's";"input area",#N/A,FALSE,"Sum Op's"}</definedName>
    <definedName name="stock02" localSheetId="1" hidden="1">{#N/A,#N/A,FALSE,"gc (2)"}</definedName>
    <definedName name="stock02" hidden="1">{#N/A,#N/A,FALSE,"gc (2)"}</definedName>
    <definedName name="sv" hidden="1">#REF!</definedName>
    <definedName name="TA" localSheetId="1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1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1" hidden="1">{#N/A,#N/A,FALSE,"One Pager";#N/A,#N/A,FALSE,"Technical"}</definedName>
    <definedName name="TB" hidden="1">{#N/A,#N/A,FALSE,"One Pager";#N/A,#N/A,FALSE,"Technical"}</definedName>
    <definedName name="the" localSheetId="1" hidden="1">{#N/A,#N/A,FALSE,"gc (2)"}</definedName>
    <definedName name="the" hidden="1">{#N/A,#N/A,FALSE,"gc (2)"}</definedName>
    <definedName name="TNW_4">#REF!</definedName>
    <definedName name="TNW_5" localSheetId="1">#REF!</definedName>
    <definedName name="TNW_5">#REF!</definedName>
    <definedName name="TNW_6" localSheetId="1">#REF!</definedName>
    <definedName name="TNW_6">#REF!</definedName>
    <definedName name="TNW_7" localSheetId="1">#REF!</definedName>
    <definedName name="TNW_7">#REF!</definedName>
    <definedName name="TNW_8" localSheetId="1">#REF!</definedName>
    <definedName name="TNW_8">#REF!</definedName>
    <definedName name="TT" localSheetId="1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1" hidden="1">{#N/A,#N/A,FALSE,"gc (2)"}</definedName>
    <definedName name="uu" hidden="1">{#N/A,#N/A,FALSE,"gc (2)"}</definedName>
    <definedName name="vg" localSheetId="1" hidden="1">{#N/A,#N/A,FALSE,"One Pager";#N/A,#N/A,FALSE,"Technical"}</definedName>
    <definedName name="vg" hidden="1">{#N/A,#N/A,FALSE,"One Pager";#N/A,#N/A,FALSE,"Technical"}</definedName>
    <definedName name="vishnu" localSheetId="1" hidden="1">{#N/A,#N/A,FALSE,"One Pager";#N/A,#N/A,FALSE,"Technical"}</definedName>
    <definedName name="vishnu" hidden="1">{#N/A,#N/A,FALSE,"One Pager";#N/A,#N/A,FALSE,"Technical"}</definedName>
    <definedName name="vk" localSheetId="1" hidden="1">{#N/A,#N/A,FALSE,"One Pager";#N/A,#N/A,FALSE,"Technical"}</definedName>
    <definedName name="vk" hidden="1">{#N/A,#N/A,FALSE,"One Pager";#N/A,#N/A,FALSE,"Technical"}</definedName>
    <definedName name="WC">#REF!</definedName>
    <definedName name="WC_4" localSheetId="1">#REF!</definedName>
    <definedName name="WC_4">#REF!</definedName>
    <definedName name="WC_5" localSheetId="1">#REF!</definedName>
    <definedName name="WC_5">#REF!</definedName>
    <definedName name="WC_6" localSheetId="1">#REF!</definedName>
    <definedName name="WC_6">#REF!</definedName>
    <definedName name="WC_7" localSheetId="1">#REF!</definedName>
    <definedName name="WC_7">#REF!</definedName>
    <definedName name="WC_8" localSheetId="1">#REF!</definedName>
    <definedName name="WC_8">#REF!</definedName>
    <definedName name="wrn.1995._.Analysis." localSheetId="1" hidden="1">{#N/A,#N/A,FALSE,"1995 Rev &amp; Exp"}</definedName>
    <definedName name="wrn.1995._.Analysis." hidden="1">{#N/A,#N/A,FALSE,"1995 Rev &amp; Exp"}</definedName>
    <definedName name="wrn.2701all." localSheetId="1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1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1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1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1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1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1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1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1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1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1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1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1" hidden="1">{#N/A,#N/A,FALSE,"ASSET MGMT."}</definedName>
    <definedName name="wrn.Asset._.Management." hidden="1">{#N/A,#N/A,FALSE,"ASSET MGMT."}</definedName>
    <definedName name="wrn.Assumption._.Book." localSheetId="1" hidden="1">{#N/A,#N/A,FALSE,"Model Assumptions"}</definedName>
    <definedName name="wrn.Assumption._.Book." hidden="1">{#N/A,#N/A,FALSE,"Model Assumptions"}</definedName>
    <definedName name="wrn.AVEX._.NCL._.Tower." localSheetId="1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1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1" hidden="1">{"banks",#N/A,FALSE,"BASIC"}</definedName>
    <definedName name="wrn.bank._.model." hidden="1">{"banks",#N/A,FALSE,"BASIC"}</definedName>
    <definedName name="wrn.BaseYearDemand." localSheetId="1" hidden="1">{"Base Year Demand",#N/A,FALSE,"Demand-Base Year"}</definedName>
    <definedName name="wrn.BaseYearDemand." hidden="1">{"Base Year Demand",#N/A,FALSE,"Demand-Base Year"}</definedName>
    <definedName name="wrn.BIGGER." localSheetId="1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1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1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1" hidden="1">{#N/A,#N/A,FALSE}</definedName>
    <definedName name="wrn.bleu4." hidden="1">{#N/A,#N/A,FALSE}</definedName>
    <definedName name="wrn.book." localSheetId="1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1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1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1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1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1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1" hidden="1">{#N/A,#N/A,FALSE,"CONTROL"}</definedName>
    <definedName name="wrn.Control._.Sheet." hidden="1">{#N/A,#N/A,FALSE,"CONTROL"}</definedName>
    <definedName name="wrn.Credit._.Summary." localSheetId="1" hidden="1">{#N/A,#N/A,FALSE,"CREDIT"}</definedName>
    <definedName name="wrn.Credit._.Summary." hidden="1">{#N/A,#N/A,FALSE,"CREDIT"}</definedName>
    <definedName name="wrn.data." localSheetId="1" hidden="1">{"data",#N/A,FALSE,"INPUT"}</definedName>
    <definedName name="wrn.data." hidden="1">{"data",#N/A,FALSE,"INPUT"}</definedName>
    <definedName name="wrn.DCR._.Output." localSheetId="1" hidden="1">{"DCR Output",#N/A,FALSE,"Output"}</definedName>
    <definedName name="wrn.DCR._.Output." hidden="1">{"DCR Output",#N/A,FALSE,"Output"}</definedName>
    <definedName name="wrn.Demand._.Calcs." localSheetId="1" hidden="1">{#N/A,#N/A,FALSE,"Demand Calcs"}</definedName>
    <definedName name="wrn.Demand._.Calcs." hidden="1">{#N/A,#N/A,FALSE,"Demand Calcs"}</definedName>
    <definedName name="wrn.Demand._.Inputs." localSheetId="1" hidden="1">{#N/A,#N/A,FALSE,"Demand Inputs"}</definedName>
    <definedName name="wrn.Demand._.Inputs." hidden="1">{#N/A,#N/A,FALSE,"Demand Inputs"}</definedName>
    <definedName name="wrn.dep." localSheetId="1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1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1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1" hidden="1">{#N/A,#N/A,FALSE,"ENGINEERING"}</definedName>
    <definedName name="wrn.Engineering." hidden="1">{#N/A,#N/A,FALSE,"ENGINEERING"}</definedName>
    <definedName name="wrn.Environmental." localSheetId="1" hidden="1">{#N/A,#N/A,FALSE,"ENVIRONMENTAL"}</definedName>
    <definedName name="wrn.Environmental." hidden="1">{#N/A,#N/A,FALSE,"ENVIRONMENTAL"}</definedName>
    <definedName name="wrn.EVEREST." localSheetId="1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1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1" hidden="1">{#N/A,#N/A,FALSE,"Fair Share"}</definedName>
    <definedName name="wrn.Fair._.Share._.Calcs." hidden="1">{#N/A,#N/A,FALSE,"Fair Share"}</definedName>
    <definedName name="wrn.Feb98." localSheetId="1" hidden="1">{"sheet a",#N/A,FALSE,"A";"2 9 casflow",#N/A,FALSE,"B"}</definedName>
    <definedName name="wrn.Feb98." hidden="1">{"sheet a",#N/A,FALSE,"A";"2 9 casflow",#N/A,FALSE,"B"}</definedName>
    <definedName name="wrn.Final._.Output." localSheetId="1" hidden="1">{#N/A,#N/A,FALSE,"Final Output"}</definedName>
    <definedName name="wrn.Final._.Output." hidden="1">{#N/A,#N/A,FALSE,"Final Output"}</definedName>
    <definedName name="wrn.Financials_long." localSheetId="1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1" hidden="1">{"Full Sheet",#N/A,FALSE,"Expense Comparison"}</definedName>
    <definedName name="wrn.FULL._.COMPARISON." hidden="1">{"Full Sheet",#N/A,FALSE,"Expense Comparison"}</definedName>
    <definedName name="wrn.Full._.Financials." localSheetId="1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1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1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1" hidden="1">{#N/A,#N/A,FALSE,"gc (2)"}</definedName>
    <definedName name="wrn.G.C.P.L.." hidden="1">{#N/A,#N/A,FALSE,"gc (2)"}</definedName>
    <definedName name="wrn.GSA._.PRINT." localSheetId="1" hidden="1">{#N/A,#N/A,FALSE,"DEV COSTS";#N/A,#N/A,FALSE,"10-YR C. F."}</definedName>
    <definedName name="wrn.GSA._.PRINT." hidden="1">{#N/A,#N/A,FALSE,"DEV COSTS";#N/A,#N/A,FALSE,"10-YR C. F."}</definedName>
    <definedName name="wrn.Historical._.Analysis." localSheetId="1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1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1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1" hidden="1">{#N/A,#N/A,FALSE,"INDEX"}</definedName>
    <definedName name="wrn.Index." hidden="1">{#N/A,#N/A,FALSE,"INDEX"}</definedName>
    <definedName name="wrn.Inputs." localSheetId="1" hidden="1">{"Inflation-BaseYear",#N/A,FALSE,"Inputs"}</definedName>
    <definedName name="wrn.Inputs." hidden="1">{"Inflation-BaseYear",#N/A,FALSE,"Inputs"}</definedName>
    <definedName name="wrn.Investment._.Review." localSheetId="1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1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1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1" hidden="1">{#N/A,#N/A,FALSE,"Latent"}</definedName>
    <definedName name="wrn.Latent._.Demand._.Inputs." hidden="1">{#N/A,#N/A,FALSE,"Latent"}</definedName>
    <definedName name="wrn.Leases." localSheetId="1" hidden="1">{#N/A,#N/A,FALSE,"Leases"}</definedName>
    <definedName name="wrn.Leases." hidden="1">{#N/A,#N/A,FALSE,"Leases"}</definedName>
    <definedName name="wrn.Loan._.Pricing._.Analysis." localSheetId="1" hidden="1">{#N/A,#N/A,FALSE,"LOAN ANALYSIS"}</definedName>
    <definedName name="wrn.Loan._.Pricing._.Analysis." hidden="1">{#N/A,#N/A,FALSE,"LOAN ANALYSIS"}</definedName>
    <definedName name="wrn.LTCG." localSheetId="1" hidden="1">{"office ltcg",#N/A,FALSE,"gain01";"IT LTCG",#N/A,FALSE,"gain01"}</definedName>
    <definedName name="wrn.LTCG." hidden="1">{"office ltcg",#N/A,FALSE,"gain01";"IT LTCG",#N/A,FALSE,"gain01"}</definedName>
    <definedName name="wrn.LTV._.Output." localSheetId="1" hidden="1">{"LTV Output",#N/A,FALSE,"Output"}</definedName>
    <definedName name="wrn.LTV._.Output." hidden="1">{"LTV Output",#N/A,FALSE,"Output"}</definedName>
    <definedName name="wrn.Master._.Developer._.Cash._.Flow." localSheetId="1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1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1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1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1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1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1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1" hidden="1">{#N/A,#N/A,FALSE,"Occ. Calcs"}</definedName>
    <definedName name="wrn.Occupancy._.Calcs." hidden="1">{#N/A,#N/A,FALSE,"Occ. Calcs"}</definedName>
    <definedName name="wrn.One._.Pager._.plus._.Technicals." localSheetId="1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1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1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1" hidden="1">{"Output-3Column",#N/A,FALSE,"Output"}</definedName>
    <definedName name="wrn.Output3Column." hidden="1">{"Output-3Column",#N/A,FALSE,"Output"}</definedName>
    <definedName name="wrn.OutputAll." localSheetId="1" hidden="1">{"Output-All",#N/A,FALSE,"Output"}</definedName>
    <definedName name="wrn.OutputAll." hidden="1">{"Output-All",#N/A,FALSE,"Output"}</definedName>
    <definedName name="wrn.OutputBaseYear." localSheetId="1" hidden="1">{"Output-BaseYear",#N/A,FALSE,"Output"}</definedName>
    <definedName name="wrn.OutputBaseYear." hidden="1">{"Output-BaseYear",#N/A,FALSE,"Output"}</definedName>
    <definedName name="wrn.OutputMin." localSheetId="1" hidden="1">{"Output-Min",#N/A,FALSE,"Output"}</definedName>
    <definedName name="wrn.OutputMin." hidden="1">{"Output-Min",#N/A,FALSE,"Output"}</definedName>
    <definedName name="wrn.OutputPercent." localSheetId="1" hidden="1">{"Output%",#N/A,FALSE,"Output"}</definedName>
    <definedName name="wrn.OutputPercent." hidden="1">{"Output%",#N/A,FALSE,"Output"}</definedName>
    <definedName name="wrn.PARTIAL." localSheetId="1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1" hidden="1">{#N/A,#N/A,FALSE,"Mkt Pen"}</definedName>
    <definedName name="wrn.Penetration." hidden="1">{#N/A,#N/A,FALSE,"Mkt Pen"}</definedName>
    <definedName name="wrn.Phase._.I." localSheetId="1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1" hidden="1">{#N/A,#N/A,FALSE,"Primary"}</definedName>
    <definedName name="wrn.Primary._.Competition." hidden="1">{#N/A,#N/A,FALSE,"Primary"}</definedName>
    <definedName name="wrn.print." localSheetId="1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1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1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1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1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1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1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1" hidden="1">{#N/A,#N/A,FALSE,"COMPLIANCE"}</definedName>
    <definedName name="wrn.Program._.Compliance." hidden="1">{#N/A,#N/A,FALSE,"COMPLIANCE"}</definedName>
    <definedName name="wrn.Property._.Description." localSheetId="1" hidden="1">{#N/A,#N/A,FALSE,"PROP. DESCRIPTION"}</definedName>
    <definedName name="wrn.Property._.Description." hidden="1">{#N/A,#N/A,FALSE,"PROP. DESCRIPTION"}</definedName>
    <definedName name="wrn.qtr." localSheetId="1" hidden="1">{"byqtr",#N/A,FALSE,"Worksheet"}</definedName>
    <definedName name="wrn.qtr." hidden="1">{"byqtr",#N/A,FALSE,"Worksheet"}</definedName>
    <definedName name="wrn.Report." localSheetId="1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1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1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1" hidden="1">{"RRSUMMARY",#N/A,FALSE,"RA_SL"}</definedName>
    <definedName name="wrn.RRSUMMARY." hidden="1">{"RRSUMMARY",#N/A,FALSE,"RA_SL"}</definedName>
    <definedName name="wrn.Saiwadi." localSheetId="1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1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1" hidden="1">{#N/A,#N/A,FALSE,"Secondary"}</definedName>
    <definedName name="wrn.Secondary._.Competition." hidden="1">{#N/A,#N/A,FALSE,"Secondary"}</definedName>
    <definedName name="wrn.SHORT." localSheetId="1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1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1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1" hidden="1">{#N/A,#N/A,FALSE,"OVERVIEW"}</definedName>
    <definedName name="wrn.Summary._.Overview." hidden="1">{#N/A,#N/A,FALSE,"OVERVIEW"}</definedName>
    <definedName name="wrn.SUN1." localSheetId="1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1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1" hidden="1">{#N/A,#N/A,FALSE,"Supply Addn"}</definedName>
    <definedName name="wrn.Supply._.Additions." hidden="1">{#N/A,#N/A,FALSE,"Supply Addn"}</definedName>
    <definedName name="wrn.Supporting._.Schedules." localSheetId="1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1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1" hidden="1">{#N/A,#N/A,FALSE,"Expense Comparison"}</definedName>
    <definedName name="wrn.TANASBOURNE._.ONLY." hidden="1">{#N/A,#N/A,FALSE,"Expense Comparison"}</definedName>
    <definedName name="wrn.Tenants." localSheetId="1" hidden="1">{#N/A,#N/A,FALSE,"TENANTS"}</definedName>
    <definedName name="wrn.Tenants." hidden="1">{#N/A,#N/A,FALSE,"TENANTS"}</definedName>
    <definedName name="wrn.test." localSheetId="1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1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1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1" hidden="1">{#N/A,#N/A,FALSE,"DEV COSTS";#N/A,#N/A,FALSE,"10-YR C. F."}</definedName>
    <definedName name="wrn.TOTAL._.SHEETS." hidden="1">{#N/A,#N/A,FALSE,"DEV COSTS";#N/A,#N/A,FALSE,"10-YR C. F."}</definedName>
    <definedName name="wrn.trial." localSheetId="1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1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1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1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1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1" hidden="1">{#N/A,#N/A,FALSE,"Working List"}</definedName>
    <definedName name="wrn.Working._.Party._.List." hidden="1">{#N/A,#N/A,FALSE,"Working List"}</definedName>
    <definedName name="wrn.Yuma." localSheetId="1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4" l="1"/>
  <c r="H15" i="24"/>
  <c r="H16" i="24"/>
  <c r="H17" i="24"/>
  <c r="H18" i="24"/>
  <c r="D15" i="24"/>
  <c r="D16" i="24"/>
  <c r="D17" i="24"/>
  <c r="D18" i="24"/>
  <c r="D5" i="8"/>
  <c r="D4" i="8"/>
  <c r="D3" i="8"/>
  <c r="D2" i="8"/>
  <c r="E3" i="8"/>
  <c r="E4" i="8"/>
  <c r="E5" i="8"/>
  <c r="E6" i="8"/>
  <c r="E7" i="8"/>
  <c r="E2" i="8"/>
  <c r="C5" i="8"/>
  <c r="C3" i="8"/>
  <c r="C13" i="8" s="1"/>
  <c r="C2" i="8"/>
  <c r="C4" i="8"/>
  <c r="H13" i="24"/>
  <c r="H12" i="24"/>
  <c r="D12" i="24"/>
  <c r="D13" i="24"/>
  <c r="D14" i="24"/>
  <c r="H11" i="24"/>
  <c r="C16" i="8"/>
  <c r="C17" i="8"/>
  <c r="B17" i="8"/>
  <c r="B16" i="8"/>
  <c r="B15" i="8"/>
  <c r="B14" i="8"/>
  <c r="B13" i="8"/>
  <c r="B12" i="8"/>
  <c r="H10" i="24"/>
  <c r="C15" i="8"/>
  <c r="C14" i="8"/>
  <c r="C12" i="8"/>
  <c r="B7" i="8"/>
  <c r="B6" i="8"/>
  <c r="B4" i="8"/>
  <c r="B5" i="8"/>
  <c r="B3" i="8"/>
  <c r="B2" i="8"/>
  <c r="F3" i="24"/>
  <c r="H3" i="24" s="1"/>
  <c r="F4" i="24"/>
  <c r="H4" i="24" s="1"/>
  <c r="F5" i="24"/>
  <c r="H5" i="24" s="1"/>
  <c r="F6" i="24"/>
  <c r="H6" i="24" s="1"/>
  <c r="F7" i="24"/>
  <c r="H7" i="24" s="1"/>
  <c r="F8" i="24"/>
  <c r="H8" i="24" s="1"/>
  <c r="F9" i="24"/>
  <c r="H9" i="24" s="1"/>
  <c r="F10" i="24"/>
  <c r="F11" i="24"/>
  <c r="F12" i="24"/>
  <c r="F13" i="24"/>
  <c r="F14" i="24"/>
  <c r="F15" i="24"/>
  <c r="F16" i="24"/>
  <c r="F17" i="24"/>
  <c r="F18" i="24"/>
  <c r="F2" i="24"/>
  <c r="D3" i="24"/>
  <c r="D4" i="24"/>
  <c r="D5" i="24"/>
  <c r="D6" i="24"/>
  <c r="D7" i="24"/>
  <c r="D8" i="24"/>
  <c r="D9" i="24"/>
  <c r="D10" i="24"/>
  <c r="D11" i="24"/>
  <c r="D2" i="24"/>
  <c r="C19" i="24"/>
  <c r="H19" i="24" l="1"/>
  <c r="H2" i="24"/>
  <c r="D19" i="24" l="1"/>
  <c r="F19" i="24"/>
  <c r="G19" i="24" l="1"/>
  <c r="D13" i="8"/>
  <c r="D14" i="8"/>
  <c r="D15" i="8"/>
  <c r="D16" i="8"/>
  <c r="D17" i="8"/>
  <c r="B8" i="8" l="1"/>
  <c r="C8" i="8" l="1"/>
  <c r="C9" i="8" s="1"/>
  <c r="B18" i="8" l="1"/>
  <c r="E8" i="8"/>
  <c r="D8" i="8"/>
  <c r="E13" i="8" l="1"/>
  <c r="E17" i="8"/>
  <c r="E15" i="8"/>
  <c r="E14" i="8"/>
  <c r="E16" i="8"/>
  <c r="E12" i="8" l="1"/>
  <c r="D12" i="8"/>
  <c r="E18" i="8" l="1"/>
  <c r="C18" i="8"/>
  <c r="D18" i="8" s="1"/>
</calcChain>
</file>

<file path=xl/sharedStrings.xml><?xml version="1.0" encoding="utf-8"?>
<sst xmlns="http://schemas.openxmlformats.org/spreadsheetml/2006/main" count="51" uniqueCount="46">
  <si>
    <t>Particulars</t>
  </si>
  <si>
    <t>Project expenses</t>
  </si>
  <si>
    <t>Estimated Cost as per Cost Vetting</t>
  </si>
  <si>
    <t>Difference between both CA</t>
  </si>
  <si>
    <t>Remark</t>
  </si>
  <si>
    <t xml:space="preserve">Land Cost </t>
  </si>
  <si>
    <t>Approval Cost Of Fungible Cost &amp; Development cess premium &amp; Stamp Duty</t>
  </si>
  <si>
    <t xml:space="preserve">Architect Cost, RCC &amp; other Professional fees </t>
  </si>
  <si>
    <t xml:space="preserve"> Interest Cost</t>
  </si>
  <si>
    <t xml:space="preserve">Total Cost </t>
  </si>
  <si>
    <t>Cost incurred as %age total cost of that Component</t>
  </si>
  <si>
    <t xml:space="preserve">Total </t>
  </si>
  <si>
    <t>TOTAL</t>
  </si>
  <si>
    <t>Contingency Cost</t>
  </si>
  <si>
    <t>Floor</t>
  </si>
  <si>
    <t>Full Value after completion</t>
  </si>
  <si>
    <t>% of work completed</t>
  </si>
  <si>
    <t>Ground Floor</t>
  </si>
  <si>
    <t>Construction Cost of Rehab cum Sale Building</t>
  </si>
  <si>
    <t>Sr.</t>
  </si>
  <si>
    <t>Cost incurred as %age of cost incurred as CA Certificate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</si>
  <si>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</si>
  <si>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</si>
  <si>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</si>
  <si>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</si>
  <si>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</si>
  <si>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</si>
  <si>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</si>
  <si>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</si>
  <si>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</si>
  <si>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</si>
  <si>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</si>
  <si>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</si>
  <si>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</si>
  <si>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</si>
  <si>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</si>
  <si>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</si>
  <si>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Built Up Area In Sq. M.</t>
  </si>
  <si>
    <t>Completed Area in Sq. M.</t>
  </si>
  <si>
    <t xml:space="preserve">Rate per Sq. M. </t>
  </si>
  <si>
    <t>Admin, Professional &amp; Marketing Cost</t>
  </si>
  <si>
    <t xml:space="preserve"> Estimated Cost (in Cr.) </t>
  </si>
  <si>
    <t>Construction Cost of Sale Building</t>
  </si>
  <si>
    <t>Incurred Cost as per CA till 31.03.2024</t>
  </si>
  <si>
    <t>Incurred Cost as per CA till 30.09.2024</t>
  </si>
  <si>
    <r>
      <t xml:space="preserve">Actual Expenditure till date in </t>
    </r>
    <r>
      <rPr>
        <b/>
        <sz val="11"/>
        <color rgb="FF000000"/>
        <rFont val="Rupee Foradian"/>
        <family val="2"/>
      </rPr>
      <t>`</t>
    </r>
    <r>
      <rPr>
        <b/>
        <sz val="11"/>
        <color rgb="FF000000"/>
        <rFont val="Arial Narro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</si>
</sst>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8"/>
      <name val="Calibri"/>
      <family val="2"/>
      <scheme val="minor"/>
    </font>
    <font>
      <b/>
      <sz val="11"/>
      <color rgb="FF000000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3" fillId="0" borderId="0" applyFont="0" applyFill="0" applyBorder="0" applyAlignment="0" applyProtection="0"/>
    <xf numFmtId="0" fontId="14" fillId="0" borderId="0"/>
    <xf numFmtId="0" fontId="1" fillId="0" borderId="0"/>
    <xf numFmtId="0" fontId="12" fillId="0" borderId="0"/>
  </cellStyleXfs>
  <cellXfs count="49">
    <xf numFmtId="0" fontId="0" fillId="0" borderId="0" xfId="0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6" fillId="2" borderId="5" xfId="0" applyFont="1" applyFill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7" fillId="0" borderId="0" xfId="0" applyFont="1"/>
    <xf numFmtId="164" fontId="3" fillId="0" borderId="2" xfId="0" applyNumberFormat="1" applyFont="1" applyBorder="1" applyAlignment="1">
      <alignment horizontal="left" wrapText="1"/>
    </xf>
    <xf numFmtId="165" fontId="3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0" fillId="0" borderId="0" xfId="4" applyFont="1"/>
    <xf numFmtId="0" fontId="8" fillId="0" borderId="2" xfId="0" applyFont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0" fontId="1" fillId="0" borderId="0" xfId="8"/>
    <xf numFmtId="43" fontId="4" fillId="0" borderId="2" xfId="3" applyFont="1" applyFill="1" applyBorder="1" applyAlignment="1">
      <alignment horizontal="center" vertical="center" wrapText="1"/>
    </xf>
    <xf numFmtId="0" fontId="11" fillId="0" borderId="2" xfId="8" applyFont="1" applyBorder="1"/>
    <xf numFmtId="0" fontId="11" fillId="0" borderId="2" xfId="8" applyFont="1" applyBorder="1" applyAlignment="1">
      <alignment wrapText="1"/>
    </xf>
    <xf numFmtId="9" fontId="11" fillId="0" borderId="2" xfId="2" applyFont="1" applyBorder="1"/>
    <xf numFmtId="43" fontId="11" fillId="0" borderId="2" xfId="8" applyNumberFormat="1" applyFont="1" applyBorder="1"/>
    <xf numFmtId="0" fontId="1" fillId="0" borderId="0" xfId="8" applyAlignment="1">
      <alignment wrapText="1"/>
    </xf>
    <xf numFmtId="43" fontId="1" fillId="0" borderId="0" xfId="1" applyFont="1"/>
    <xf numFmtId="0" fontId="1" fillId="0" borderId="0" xfId="8" applyAlignment="1">
      <alignment horizontal="center" vertical="center" wrapText="1"/>
    </xf>
    <xf numFmtId="43" fontId="10" fillId="0" borderId="2" xfId="1" applyFont="1" applyBorder="1"/>
    <xf numFmtId="10" fontId="10" fillId="0" borderId="2" xfId="2" applyNumberFormat="1" applyFont="1" applyBorder="1"/>
    <xf numFmtId="43" fontId="4" fillId="0" borderId="2" xfId="1" applyFont="1" applyFill="1" applyBorder="1" applyAlignment="1">
      <alignment wrapText="1"/>
    </xf>
    <xf numFmtId="43" fontId="4" fillId="0" borderId="2" xfId="3" applyFont="1" applyFill="1" applyBorder="1" applyAlignment="1">
      <alignment horizontal="left" wrapText="1"/>
    </xf>
    <xf numFmtId="43" fontId="11" fillId="0" borderId="2" xfId="1" applyFont="1" applyBorder="1" applyAlignment="1">
      <alignment wrapText="1"/>
    </xf>
    <xf numFmtId="43" fontId="10" fillId="0" borderId="6" xfId="1" applyFont="1" applyBorder="1" applyAlignment="1">
      <alignment horizontal="center"/>
    </xf>
    <xf numFmtId="43" fontId="1" fillId="0" borderId="0" xfId="1" applyAlignment="1">
      <alignment wrapText="1"/>
    </xf>
    <xf numFmtId="0" fontId="10" fillId="0" borderId="1" xfId="8" applyFont="1" applyBorder="1" applyAlignment="1">
      <alignment horizontal="center"/>
    </xf>
    <xf numFmtId="0" fontId="10" fillId="0" borderId="6" xfId="8" applyFont="1" applyBorder="1" applyAlignment="1">
      <alignment horizontal="center"/>
    </xf>
    <xf numFmtId="0" fontId="10" fillId="0" borderId="2" xfId="8" applyNumberFormat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</cellXfs>
  <cellStyles count="10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Normal" xfId="0" builtinId="0"/>
    <cellStyle name="Normal 2" xfId="5" xr:uid="{E0438D77-A18E-4C1A-B6B9-0D1886D6898B}"/>
    <cellStyle name="Normal 3" xfId="7" xr:uid="{2B8C285D-0676-49F0-9701-829650416B41}"/>
    <cellStyle name="Normal 5" xfId="9" xr:uid="{88E1DF6D-8536-4F3A-BF4B-C86AF4902252}"/>
    <cellStyle name="Normal 7" xfId="8" xr:uid="{E078885F-BADC-4F1F-A59D-062D5FBB88E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K20"/>
  <sheetViews>
    <sheetView workbookViewId="0">
      <selection activeCell="C12" sqref="C12"/>
    </sheetView>
  </sheetViews>
  <sheetFormatPr defaultRowHeight="15" x14ac:dyDescent="0.25"/>
  <cols>
    <col min="1" max="1" width="61.28515625" style="4" bestFit="1" customWidth="1"/>
    <col min="2" max="2" width="13.7109375" customWidth="1"/>
    <col min="3" max="3" width="15.28515625" customWidth="1"/>
    <col min="4" max="4" width="14.7109375" customWidth="1"/>
    <col min="5" max="5" width="14.42578125" style="17" customWidth="1"/>
    <col min="6" max="6" width="13.140625" style="17" bestFit="1" customWidth="1"/>
    <col min="7" max="7" width="11.42578125" style="17" bestFit="1" customWidth="1"/>
    <col min="8" max="9" width="12.7109375" style="17" bestFit="1" customWidth="1"/>
    <col min="10" max="10" width="7.7109375" bestFit="1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1" s="4" customFormat="1" ht="47.25" x14ac:dyDescent="0.25">
      <c r="A1" s="2" t="s">
        <v>1</v>
      </c>
      <c r="B1" s="3" t="s">
        <v>2</v>
      </c>
      <c r="C1" s="3" t="s">
        <v>44</v>
      </c>
      <c r="D1" s="3" t="s">
        <v>43</v>
      </c>
      <c r="E1" s="3" t="s">
        <v>3</v>
      </c>
      <c r="F1" s="3" t="s">
        <v>4</v>
      </c>
    </row>
    <row r="2" spans="1:11" ht="15.75" x14ac:dyDescent="0.25">
      <c r="A2" s="5" t="s">
        <v>5</v>
      </c>
      <c r="B2" s="6">
        <f>7772376/10^7</f>
        <v>0.77723759999999997</v>
      </c>
      <c r="C2" s="8">
        <f>(7112383+656613)/10^7</f>
        <v>0.77689960000000002</v>
      </c>
      <c r="D2" s="8">
        <f>(7112383+656613)/10^7</f>
        <v>0.77689960000000002</v>
      </c>
      <c r="E2" s="9">
        <f>C2-D2</f>
        <v>0</v>
      </c>
      <c r="F2" s="40"/>
      <c r="G2"/>
      <c r="H2"/>
      <c r="I2"/>
    </row>
    <row r="3" spans="1:11" ht="15.75" x14ac:dyDescent="0.25">
      <c r="A3" s="10" t="s">
        <v>42</v>
      </c>
      <c r="B3" s="6">
        <f>(279752940+4600000)/10^7</f>
        <v>28.435293999999999</v>
      </c>
      <c r="C3" s="39">
        <f>(86505765)/10^7</f>
        <v>8.6505764999999997</v>
      </c>
      <c r="D3" s="39">
        <f>(86505765)/10^7</f>
        <v>8.6505764999999997</v>
      </c>
      <c r="E3" s="9">
        <f t="shared" ref="E3:E7" si="0">C3-D3</f>
        <v>0</v>
      </c>
      <c r="F3" s="40"/>
      <c r="G3" s="1"/>
      <c r="H3"/>
      <c r="I3"/>
    </row>
    <row r="4" spans="1:11" ht="31.5" x14ac:dyDescent="0.25">
      <c r="A4" s="10" t="s">
        <v>6</v>
      </c>
      <c r="B4" s="6">
        <f>(6367023+1500000)/10^7</f>
        <v>0.78670229999999997</v>
      </c>
      <c r="C4" s="8">
        <f>(6367023)/10^7</f>
        <v>0.63670230000000005</v>
      </c>
      <c r="D4" s="8">
        <f>(6367023)/10^7</f>
        <v>0.63670230000000005</v>
      </c>
      <c r="E4" s="9">
        <f t="shared" si="0"/>
        <v>0</v>
      </c>
      <c r="F4" s="40"/>
      <c r="G4" s="1"/>
      <c r="H4"/>
      <c r="I4"/>
    </row>
    <row r="5" spans="1:11" ht="15.75" x14ac:dyDescent="0.25">
      <c r="A5" s="11" t="s">
        <v>40</v>
      </c>
      <c r="B5" s="6">
        <f>15750000/10^7</f>
        <v>1.575</v>
      </c>
      <c r="C5" s="8">
        <f>3682185/10^7</f>
        <v>0.3682185</v>
      </c>
      <c r="D5" s="8">
        <f>3682185/10^7</f>
        <v>0.3682185</v>
      </c>
      <c r="E5" s="9">
        <f t="shared" si="0"/>
        <v>0</v>
      </c>
      <c r="F5" s="40"/>
      <c r="G5" s="1"/>
      <c r="H5"/>
      <c r="I5"/>
    </row>
    <row r="6" spans="1:11" ht="15.75" x14ac:dyDescent="0.25">
      <c r="A6" s="12" t="s">
        <v>8</v>
      </c>
      <c r="B6" s="6">
        <f>38500000/10^7</f>
        <v>3.85</v>
      </c>
      <c r="C6" s="6">
        <v>0</v>
      </c>
      <c r="D6" s="6">
        <v>0</v>
      </c>
      <c r="E6" s="9">
        <f t="shared" si="0"/>
        <v>0</v>
      </c>
      <c r="F6" s="40"/>
      <c r="G6" s="1"/>
      <c r="H6"/>
      <c r="I6"/>
    </row>
    <row r="7" spans="1:11" s="13" customFormat="1" ht="15.75" x14ac:dyDescent="0.25">
      <c r="A7" s="12" t="s">
        <v>13</v>
      </c>
      <c r="B7" s="6">
        <f>17005147/10^7</f>
        <v>1.7005147</v>
      </c>
      <c r="C7" s="6">
        <v>0</v>
      </c>
      <c r="D7" s="6">
        <v>0</v>
      </c>
      <c r="E7" s="9">
        <f t="shared" si="0"/>
        <v>0</v>
      </c>
      <c r="F7" s="40"/>
    </row>
    <row r="8" spans="1:11" ht="15.75" x14ac:dyDescent="0.25">
      <c r="A8" s="14" t="s">
        <v>9</v>
      </c>
      <c r="B8" s="15">
        <f>SUM(B2:B7)</f>
        <v>37.124748599999997</v>
      </c>
      <c r="C8" s="15">
        <f>SUM(C2:C7)</f>
        <v>10.432396899999999</v>
      </c>
      <c r="D8" s="15">
        <f>SUM(D2:D7)</f>
        <v>10.432396899999999</v>
      </c>
      <c r="E8" s="15">
        <f>SUM(E2:E7)</f>
        <v>0</v>
      </c>
      <c r="F8" s="29"/>
      <c r="G8" s="1"/>
      <c r="H8"/>
      <c r="I8"/>
    </row>
    <row r="9" spans="1:11" x14ac:dyDescent="0.25">
      <c r="C9" s="16">
        <f>B8-C8</f>
        <v>26.692351699999996</v>
      </c>
      <c r="D9" s="17"/>
      <c r="I9" s="1"/>
      <c r="K9" s="1"/>
    </row>
    <row r="10" spans="1:11" x14ac:dyDescent="0.25">
      <c r="D10" s="1"/>
    </row>
    <row r="11" spans="1:11" ht="60" x14ac:dyDescent="0.25">
      <c r="A11" s="18" t="s">
        <v>0</v>
      </c>
      <c r="B11" s="18" t="s">
        <v>41</v>
      </c>
      <c r="C11" s="3" t="s">
        <v>44</v>
      </c>
      <c r="D11" s="19" t="s">
        <v>10</v>
      </c>
      <c r="E11" s="19" t="s">
        <v>20</v>
      </c>
      <c r="F11" s="20"/>
      <c r="G11" s="20"/>
      <c r="H11" s="20"/>
      <c r="I11" s="20"/>
    </row>
    <row r="12" spans="1:11" ht="15.75" x14ac:dyDescent="0.25">
      <c r="A12" s="5" t="s">
        <v>5</v>
      </c>
      <c r="B12" s="6">
        <f>7772376/10^7</f>
        <v>0.77723759999999997</v>
      </c>
      <c r="C12" s="7">
        <f>C2</f>
        <v>0.77689960000000002</v>
      </c>
      <c r="D12" s="21">
        <f>C12/B12</f>
        <v>0.99956512654560203</v>
      </c>
      <c r="E12" s="21">
        <f t="shared" ref="E12:E17" si="1">C12/$B$18</f>
        <v>2.0926730262087218E-2</v>
      </c>
      <c r="F12" s="22"/>
      <c r="G12" s="22"/>
      <c r="H12" s="22"/>
      <c r="I12" s="22"/>
    </row>
    <row r="13" spans="1:11" ht="15.75" x14ac:dyDescent="0.25">
      <c r="A13" s="10" t="s">
        <v>18</v>
      </c>
      <c r="B13" s="6">
        <f>(279752940+4600000)/10^7</f>
        <v>28.435293999999999</v>
      </c>
      <c r="C13" s="7">
        <f t="shared" ref="C13:C17" si="2">C3</f>
        <v>8.6505764999999997</v>
      </c>
      <c r="D13" s="21">
        <f t="shared" ref="D13:D17" si="3">C13/B13</f>
        <v>0.30421969612833966</v>
      </c>
      <c r="E13" s="21">
        <f t="shared" si="1"/>
        <v>0.23301373951930276</v>
      </c>
      <c r="F13" s="22"/>
      <c r="G13" s="22"/>
      <c r="H13" s="22"/>
      <c r="I13" s="22"/>
    </row>
    <row r="14" spans="1:11" ht="31.5" x14ac:dyDescent="0.25">
      <c r="A14" s="10" t="s">
        <v>6</v>
      </c>
      <c r="B14" s="6">
        <f>(6367023+1500000)/10^7</f>
        <v>0.78670229999999997</v>
      </c>
      <c r="C14" s="7">
        <f t="shared" si="2"/>
        <v>0.63670230000000005</v>
      </c>
      <c r="D14" s="21">
        <f t="shared" si="3"/>
        <v>0.80933067057259156</v>
      </c>
      <c r="E14" s="21">
        <f t="shared" si="1"/>
        <v>1.7150346440325797E-2</v>
      </c>
      <c r="F14" s="22"/>
      <c r="G14" s="22"/>
      <c r="H14" s="22"/>
      <c r="I14" s="22"/>
    </row>
    <row r="15" spans="1:11" ht="15.75" x14ac:dyDescent="0.25">
      <c r="A15" s="11" t="s">
        <v>7</v>
      </c>
      <c r="B15" s="6">
        <f>15750000/10^7</f>
        <v>1.575</v>
      </c>
      <c r="C15" s="7">
        <f t="shared" si="2"/>
        <v>0.3682185</v>
      </c>
      <c r="D15" s="21">
        <f t="shared" si="3"/>
        <v>0.23378952380952381</v>
      </c>
      <c r="E15" s="21">
        <f t="shared" si="1"/>
        <v>9.9184105990148055E-3</v>
      </c>
      <c r="F15" s="22"/>
      <c r="G15" s="22"/>
      <c r="H15" s="22"/>
      <c r="I15" s="22"/>
    </row>
    <row r="16" spans="1:11" ht="15.75" x14ac:dyDescent="0.25">
      <c r="A16" s="12" t="s">
        <v>8</v>
      </c>
      <c r="B16" s="6">
        <f>38500000/10^7</f>
        <v>3.85</v>
      </c>
      <c r="C16" s="7">
        <f t="shared" si="2"/>
        <v>0</v>
      </c>
      <c r="D16" s="21">
        <f t="shared" si="3"/>
        <v>0</v>
      </c>
      <c r="E16" s="21">
        <f t="shared" si="1"/>
        <v>0</v>
      </c>
      <c r="F16" s="22"/>
      <c r="G16" s="22"/>
      <c r="H16" s="22"/>
      <c r="I16" s="22"/>
    </row>
    <row r="17" spans="1:9" ht="15.75" x14ac:dyDescent="0.25">
      <c r="A17" s="12" t="s">
        <v>13</v>
      </c>
      <c r="B17" s="6">
        <f>17005147/10^7</f>
        <v>1.7005147</v>
      </c>
      <c r="C17" s="7">
        <f t="shared" si="2"/>
        <v>0</v>
      </c>
      <c r="D17" s="21">
        <f t="shared" si="3"/>
        <v>0</v>
      </c>
      <c r="E17" s="21">
        <f t="shared" si="1"/>
        <v>0</v>
      </c>
      <c r="F17" s="22"/>
      <c r="G17" s="22"/>
      <c r="H17" s="22"/>
      <c r="I17" s="22"/>
    </row>
    <row r="18" spans="1:9" ht="15.75" x14ac:dyDescent="0.25">
      <c r="A18" s="23" t="s">
        <v>11</v>
      </c>
      <c r="B18" s="15">
        <f>SUM(B12:B17)</f>
        <v>37.124748599999997</v>
      </c>
      <c r="C18" s="24">
        <f>SUM(C12:C17)</f>
        <v>10.432396899999999</v>
      </c>
      <c r="D18" s="21">
        <f>C18/B18</f>
        <v>0.2810092268207306</v>
      </c>
      <c r="E18" s="25">
        <f>SUM(E12:E17)</f>
        <v>0.2810092268207306</v>
      </c>
      <c r="F18" s="26"/>
      <c r="G18" s="26"/>
      <c r="H18" s="26"/>
      <c r="I18" s="26"/>
    </row>
    <row r="19" spans="1:9" x14ac:dyDescent="0.25">
      <c r="B19" s="4"/>
      <c r="C19" s="4"/>
      <c r="D19" s="27"/>
      <c r="E19" s="27"/>
      <c r="F19" s="27"/>
      <c r="G19" s="27"/>
      <c r="H19" s="27"/>
      <c r="I19" s="27"/>
    </row>
    <row r="20" spans="1:9" x14ac:dyDescent="0.25">
      <c r="B20" s="4"/>
      <c r="C20" s="4"/>
      <c r="D20" s="27"/>
      <c r="E20" s="27"/>
      <c r="F20" s="27"/>
      <c r="G20" s="27"/>
      <c r="H20" s="27"/>
      <c r="I20" s="27"/>
    </row>
  </sheetData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70427-6A1C-44F3-BD7A-FDD1825A8335}">
  <dimension ref="A1:H19"/>
  <sheetViews>
    <sheetView tabSelected="1" workbookViewId="0">
      <selection sqref="A1:H19"/>
    </sheetView>
  </sheetViews>
  <sheetFormatPr defaultColWidth="14.42578125" defaultRowHeight="15" x14ac:dyDescent="0.25"/>
  <cols>
    <col min="1" max="1" width="3.28515625" style="28" bestFit="1" customWidth="1"/>
    <col min="2" max="2" width="11.5703125" style="34" bestFit="1" customWidth="1"/>
    <col min="3" max="3" width="12.7109375" style="43" customWidth="1"/>
    <col min="4" max="4" width="12.7109375" style="35" bestFit="1" customWidth="1"/>
    <col min="5" max="5" width="9.7109375" style="35" bestFit="1" customWidth="1"/>
    <col min="6" max="6" width="14.7109375" style="35" bestFit="1" customWidth="1"/>
    <col min="7" max="7" width="10.140625" style="28" bestFit="1" customWidth="1"/>
    <col min="8" max="8" width="14.28515625" style="28" bestFit="1" customWidth="1"/>
    <col min="9" max="9" width="12.7109375" style="28" bestFit="1" customWidth="1"/>
    <col min="10" max="10" width="8.5703125" style="28" bestFit="1" customWidth="1"/>
    <col min="11" max="11" width="14.42578125" style="28" bestFit="1" customWidth="1"/>
    <col min="12" max="12" width="14.85546875" style="28" bestFit="1" customWidth="1"/>
    <col min="13" max="13" width="18.140625" style="28" bestFit="1" customWidth="1"/>
    <col min="14" max="16" width="8.7109375" style="28" customWidth="1"/>
    <col min="17" max="16384" width="14.42578125" style="28"/>
  </cols>
  <sheetData>
    <row r="1" spans="1:8" s="36" customFormat="1" ht="49.5" x14ac:dyDescent="0.25">
      <c r="A1" s="46" t="s">
        <v>19</v>
      </c>
      <c r="B1" s="46" t="s">
        <v>14</v>
      </c>
      <c r="C1" s="47" t="s">
        <v>37</v>
      </c>
      <c r="D1" s="47" t="s">
        <v>38</v>
      </c>
      <c r="E1" s="48" t="s">
        <v>39</v>
      </c>
      <c r="F1" s="48" t="s">
        <v>15</v>
      </c>
      <c r="G1" s="48" t="s">
        <v>16</v>
      </c>
      <c r="H1" s="48" t="s">
        <v>45</v>
      </c>
    </row>
    <row r="2" spans="1:8" ht="16.5" x14ac:dyDescent="0.3">
      <c r="A2" s="30">
        <v>1</v>
      </c>
      <c r="B2" s="31" t="s">
        <v>17</v>
      </c>
      <c r="C2" s="41">
        <v>208.96</v>
      </c>
      <c r="D2" s="33">
        <f>C2</f>
        <v>208.96</v>
      </c>
      <c r="E2" s="33">
        <v>30000</v>
      </c>
      <c r="F2" s="33">
        <f>C2*E2</f>
        <v>6268800</v>
      </c>
      <c r="G2" s="32">
        <v>0.8</v>
      </c>
      <c r="H2" s="33">
        <f>F2*G2</f>
        <v>5015040</v>
      </c>
    </row>
    <row r="3" spans="1:8" ht="16.5" x14ac:dyDescent="0.3">
      <c r="A3" s="30">
        <v>2</v>
      </c>
      <c r="B3" s="31" t="s">
        <v>21</v>
      </c>
      <c r="C3" s="41">
        <v>557.71</v>
      </c>
      <c r="D3" s="33">
        <f t="shared" ref="D3:D18" si="0">C3</f>
        <v>557.71</v>
      </c>
      <c r="E3" s="33">
        <v>30000</v>
      </c>
      <c r="F3" s="33">
        <f t="shared" ref="F3:F18" si="1">C3*E3</f>
        <v>16731300.000000002</v>
      </c>
      <c r="G3" s="32">
        <v>0.75</v>
      </c>
      <c r="H3" s="33">
        <f t="shared" ref="H3:H18" si="2">F3*G3</f>
        <v>12548475.000000002</v>
      </c>
    </row>
    <row r="4" spans="1:8" ht="16.5" x14ac:dyDescent="0.3">
      <c r="A4" s="30">
        <v>3</v>
      </c>
      <c r="B4" s="31" t="s">
        <v>22</v>
      </c>
      <c r="C4" s="41">
        <v>589.66</v>
      </c>
      <c r="D4" s="33">
        <f t="shared" si="0"/>
        <v>589.66</v>
      </c>
      <c r="E4" s="33">
        <v>30000</v>
      </c>
      <c r="F4" s="33">
        <f t="shared" si="1"/>
        <v>17689800</v>
      </c>
      <c r="G4" s="32">
        <v>0.82</v>
      </c>
      <c r="H4" s="33">
        <f t="shared" si="2"/>
        <v>14505636</v>
      </c>
    </row>
    <row r="5" spans="1:8" ht="16.5" x14ac:dyDescent="0.3">
      <c r="A5" s="30">
        <v>4</v>
      </c>
      <c r="B5" s="31" t="s">
        <v>23</v>
      </c>
      <c r="C5" s="41">
        <v>589.66</v>
      </c>
      <c r="D5" s="33">
        <f t="shared" si="0"/>
        <v>589.66</v>
      </c>
      <c r="E5" s="33">
        <v>30000</v>
      </c>
      <c r="F5" s="33">
        <f t="shared" si="1"/>
        <v>17689800</v>
      </c>
      <c r="G5" s="32">
        <v>0.78</v>
      </c>
      <c r="H5" s="33">
        <f t="shared" si="2"/>
        <v>13798044</v>
      </c>
    </row>
    <row r="6" spans="1:8" ht="16.5" x14ac:dyDescent="0.3">
      <c r="A6" s="30">
        <v>5</v>
      </c>
      <c r="B6" s="31" t="s">
        <v>24</v>
      </c>
      <c r="C6" s="41">
        <v>589.66</v>
      </c>
      <c r="D6" s="33">
        <f t="shared" si="0"/>
        <v>589.66</v>
      </c>
      <c r="E6" s="33">
        <v>30000</v>
      </c>
      <c r="F6" s="33">
        <f t="shared" si="1"/>
        <v>17689800</v>
      </c>
      <c r="G6" s="32">
        <v>0.78</v>
      </c>
      <c r="H6" s="33">
        <f t="shared" si="2"/>
        <v>13798044</v>
      </c>
    </row>
    <row r="7" spans="1:8" ht="16.5" x14ac:dyDescent="0.3">
      <c r="A7" s="30">
        <v>6</v>
      </c>
      <c r="B7" s="31" t="s">
        <v>25</v>
      </c>
      <c r="C7" s="41">
        <v>589.66</v>
      </c>
      <c r="D7" s="33">
        <f t="shared" si="0"/>
        <v>589.66</v>
      </c>
      <c r="E7" s="33">
        <v>30000</v>
      </c>
      <c r="F7" s="33">
        <f t="shared" si="1"/>
        <v>17689800</v>
      </c>
      <c r="G7" s="32">
        <v>0.78</v>
      </c>
      <c r="H7" s="33">
        <f t="shared" si="2"/>
        <v>13798044</v>
      </c>
    </row>
    <row r="8" spans="1:8" ht="16.5" x14ac:dyDescent="0.3">
      <c r="A8" s="30">
        <v>7</v>
      </c>
      <c r="B8" s="31" t="s">
        <v>26</v>
      </c>
      <c r="C8" s="41">
        <v>589.66</v>
      </c>
      <c r="D8" s="33">
        <f t="shared" si="0"/>
        <v>589.66</v>
      </c>
      <c r="E8" s="33">
        <v>30000</v>
      </c>
      <c r="F8" s="33">
        <f t="shared" si="1"/>
        <v>17689800</v>
      </c>
      <c r="G8" s="32">
        <v>0.78</v>
      </c>
      <c r="H8" s="33">
        <f t="shared" si="2"/>
        <v>13798044</v>
      </c>
    </row>
    <row r="9" spans="1:8" ht="16.5" x14ac:dyDescent="0.3">
      <c r="A9" s="30">
        <v>8</v>
      </c>
      <c r="B9" s="31" t="s">
        <v>27</v>
      </c>
      <c r="C9" s="41">
        <v>589.66</v>
      </c>
      <c r="D9" s="33">
        <f t="shared" si="0"/>
        <v>589.66</v>
      </c>
      <c r="E9" s="33">
        <v>30000</v>
      </c>
      <c r="F9" s="33">
        <f t="shared" si="1"/>
        <v>17689800</v>
      </c>
      <c r="G9" s="32">
        <v>0.75</v>
      </c>
      <c r="H9" s="33">
        <f t="shared" si="2"/>
        <v>13267350</v>
      </c>
    </row>
    <row r="10" spans="1:8" ht="16.5" x14ac:dyDescent="0.3">
      <c r="A10" s="30">
        <v>9</v>
      </c>
      <c r="B10" s="31" t="s">
        <v>28</v>
      </c>
      <c r="C10" s="41">
        <v>558.03</v>
      </c>
      <c r="D10" s="33">
        <f t="shared" si="0"/>
        <v>558.03</v>
      </c>
      <c r="E10" s="33">
        <v>24000</v>
      </c>
      <c r="F10" s="33">
        <f t="shared" si="1"/>
        <v>13392720</v>
      </c>
      <c r="G10" s="32">
        <v>0.75</v>
      </c>
      <c r="H10" s="33">
        <f t="shared" si="2"/>
        <v>10044540</v>
      </c>
    </row>
    <row r="11" spans="1:8" ht="16.5" x14ac:dyDescent="0.3">
      <c r="A11" s="30">
        <v>10</v>
      </c>
      <c r="B11" s="31" t="s">
        <v>29</v>
      </c>
      <c r="C11" s="41">
        <v>589.66</v>
      </c>
      <c r="D11" s="33">
        <f t="shared" si="0"/>
        <v>589.66</v>
      </c>
      <c r="E11" s="33">
        <v>30000</v>
      </c>
      <c r="F11" s="33">
        <f t="shared" si="1"/>
        <v>17689800</v>
      </c>
      <c r="G11" s="32">
        <v>0.65</v>
      </c>
      <c r="H11" s="33">
        <f t="shared" si="2"/>
        <v>11498370</v>
      </c>
    </row>
    <row r="12" spans="1:8" ht="16.5" x14ac:dyDescent="0.3">
      <c r="A12" s="30">
        <v>11</v>
      </c>
      <c r="B12" s="31" t="s">
        <v>30</v>
      </c>
      <c r="C12" s="41">
        <v>589.66</v>
      </c>
      <c r="D12" s="33">
        <f t="shared" si="0"/>
        <v>589.66</v>
      </c>
      <c r="E12" s="33">
        <v>30000</v>
      </c>
      <c r="F12" s="33">
        <f t="shared" si="1"/>
        <v>17689800</v>
      </c>
      <c r="G12" s="32">
        <v>0.65</v>
      </c>
      <c r="H12" s="33">
        <f t="shared" si="2"/>
        <v>11498370</v>
      </c>
    </row>
    <row r="13" spans="1:8" ht="16.5" x14ac:dyDescent="0.3">
      <c r="A13" s="30">
        <v>12</v>
      </c>
      <c r="B13" s="31" t="s">
        <v>31</v>
      </c>
      <c r="C13" s="41">
        <v>589.66</v>
      </c>
      <c r="D13" s="33">
        <f t="shared" si="0"/>
        <v>589.66</v>
      </c>
      <c r="E13" s="33">
        <v>30000</v>
      </c>
      <c r="F13" s="33">
        <f t="shared" si="1"/>
        <v>17689800</v>
      </c>
      <c r="G13" s="32">
        <v>0.65</v>
      </c>
      <c r="H13" s="33">
        <f t="shared" si="2"/>
        <v>11498370</v>
      </c>
    </row>
    <row r="14" spans="1:8" ht="16.5" x14ac:dyDescent="0.3">
      <c r="A14" s="30">
        <v>13</v>
      </c>
      <c r="B14" s="31" t="s">
        <v>32</v>
      </c>
      <c r="C14" s="41">
        <v>589.66</v>
      </c>
      <c r="D14" s="33">
        <f t="shared" si="0"/>
        <v>589.66</v>
      </c>
      <c r="E14" s="33">
        <v>30000</v>
      </c>
      <c r="F14" s="33">
        <f t="shared" si="1"/>
        <v>17689800</v>
      </c>
      <c r="G14" s="32">
        <v>0.65</v>
      </c>
      <c r="H14" s="33">
        <f t="shared" si="2"/>
        <v>11498370</v>
      </c>
    </row>
    <row r="15" spans="1:8" ht="16.5" x14ac:dyDescent="0.3">
      <c r="A15" s="30">
        <v>14</v>
      </c>
      <c r="B15" s="31" t="s">
        <v>33</v>
      </c>
      <c r="C15" s="41">
        <v>558.03</v>
      </c>
      <c r="D15" s="33">
        <f t="shared" si="0"/>
        <v>558.03</v>
      </c>
      <c r="E15" s="33">
        <v>24000</v>
      </c>
      <c r="F15" s="33">
        <f t="shared" si="1"/>
        <v>13392720</v>
      </c>
      <c r="G15" s="32">
        <v>0.65</v>
      </c>
      <c r="H15" s="33">
        <f t="shared" si="2"/>
        <v>8705268</v>
      </c>
    </row>
    <row r="16" spans="1:8" ht="16.5" x14ac:dyDescent="0.3">
      <c r="A16" s="30">
        <v>15</v>
      </c>
      <c r="B16" s="31" t="s">
        <v>34</v>
      </c>
      <c r="C16" s="41">
        <v>589.66</v>
      </c>
      <c r="D16" s="33">
        <f t="shared" si="0"/>
        <v>589.66</v>
      </c>
      <c r="E16" s="33">
        <v>30000</v>
      </c>
      <c r="F16" s="33">
        <f t="shared" si="1"/>
        <v>17689800</v>
      </c>
      <c r="G16" s="32">
        <v>0.65</v>
      </c>
      <c r="H16" s="33">
        <f t="shared" si="2"/>
        <v>11498370</v>
      </c>
    </row>
    <row r="17" spans="1:8" ht="16.5" x14ac:dyDescent="0.3">
      <c r="A17" s="30">
        <v>16</v>
      </c>
      <c r="B17" s="31" t="s">
        <v>35</v>
      </c>
      <c r="C17" s="41">
        <v>589.66</v>
      </c>
      <c r="D17" s="33">
        <f t="shared" si="0"/>
        <v>589.66</v>
      </c>
      <c r="E17" s="33">
        <v>30000</v>
      </c>
      <c r="F17" s="33">
        <f t="shared" si="1"/>
        <v>17689800</v>
      </c>
      <c r="G17" s="32">
        <v>0.55000000000000004</v>
      </c>
      <c r="H17" s="33">
        <f t="shared" si="2"/>
        <v>9729390</v>
      </c>
    </row>
    <row r="18" spans="1:8" ht="16.5" x14ac:dyDescent="0.3">
      <c r="A18" s="30">
        <v>17</v>
      </c>
      <c r="B18" s="31" t="s">
        <v>36</v>
      </c>
      <c r="C18" s="41">
        <v>589.66</v>
      </c>
      <c r="D18" s="33">
        <f t="shared" si="0"/>
        <v>589.66</v>
      </c>
      <c r="E18" s="33">
        <v>30000</v>
      </c>
      <c r="F18" s="33">
        <f t="shared" si="1"/>
        <v>17689800</v>
      </c>
      <c r="G18" s="32">
        <v>0.55000000000000004</v>
      </c>
      <c r="H18" s="33">
        <f t="shared" si="2"/>
        <v>9729390</v>
      </c>
    </row>
    <row r="19" spans="1:8" ht="16.5" x14ac:dyDescent="0.3">
      <c r="A19" s="44" t="s">
        <v>12</v>
      </c>
      <c r="B19" s="45"/>
      <c r="C19" s="42">
        <f>SUM(C2:C18)</f>
        <v>9548.3099999999977</v>
      </c>
      <c r="D19" s="37">
        <f>SUM(D2:D18)</f>
        <v>9548.3099999999977</v>
      </c>
      <c r="E19" s="37"/>
      <c r="F19" s="37">
        <f>ROUND(SUM(F2:F18),0)</f>
        <v>279752940</v>
      </c>
      <c r="G19" s="38">
        <f>H19/F19</f>
        <v>0.70143718596844773</v>
      </c>
      <c r="H19" s="37">
        <f>ROUND(SUM(H2:H18),0)</f>
        <v>196229115</v>
      </c>
    </row>
  </sheetData>
  <mergeCells count="1">
    <mergeCell ref="A19:B19"/>
  </mergeCells>
  <phoneticPr fontId="16" type="noConversion"/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Summary</vt:lpstr>
      <vt:lpstr>Plinth Area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dcterms:created xsi:type="dcterms:W3CDTF">2023-03-09T11:26:09Z</dcterms:created>
  <dcterms:modified xsi:type="dcterms:W3CDTF">2024-10-10T08:45:52Z</dcterms:modified>
</cp:coreProperties>
</file>