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Dipak Wagmar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8" r:id="rId8"/>
    <sheet name="IGR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B10" i="4" s="1"/>
  <c r="J10" i="4"/>
  <c r="I10" i="4"/>
  <c r="E10" i="4"/>
  <c r="A10" i="4"/>
  <c r="Q9" i="4"/>
  <c r="B9" i="4" s="1"/>
  <c r="J9" i="4"/>
  <c r="I9" i="4"/>
  <c r="E9" i="4"/>
  <c r="A9" i="4"/>
  <c r="Q8" i="4"/>
  <c r="B8" i="4" s="1"/>
  <c r="J8" i="4"/>
  <c r="I8" i="4"/>
  <c r="E8" i="4"/>
  <c r="A8" i="4"/>
  <c r="Q7" i="4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B4" i="4"/>
  <c r="J4" i="4"/>
  <c r="I4" i="4"/>
  <c r="E4" i="4"/>
  <c r="A4" i="4"/>
  <c r="P3" i="4"/>
  <c r="B3" i="4" s="1"/>
  <c r="J3" i="4"/>
  <c r="I3" i="4"/>
  <c r="E3" i="4"/>
  <c r="A3" i="4"/>
  <c r="B2" i="4"/>
  <c r="J2" i="4"/>
  <c r="I2" i="4"/>
  <c r="E2" i="4"/>
  <c r="A2" i="4"/>
  <c r="C3" i="4" l="1"/>
  <c r="D3" i="4" s="1"/>
  <c r="H3" i="4" s="1"/>
  <c r="F3" i="4"/>
  <c r="C7" i="4"/>
  <c r="D7" i="4" s="1"/>
  <c r="H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H5" i="4" s="1"/>
  <c r="F5" i="4"/>
  <c r="C9" i="4"/>
  <c r="D9" i="4" s="1"/>
  <c r="H9" i="4" s="1"/>
  <c r="F9" i="4"/>
  <c r="C4" i="4"/>
  <c r="D4" i="4" s="1"/>
  <c r="H4" i="4" s="1"/>
  <c r="F4" i="4"/>
  <c r="C8" i="4"/>
  <c r="D8" i="4" s="1"/>
  <c r="H8" i="4" s="1"/>
  <c r="F8" i="4"/>
  <c r="G6" i="4"/>
  <c r="H6" i="4"/>
  <c r="H10" i="4"/>
  <c r="G7" i="4" l="1"/>
  <c r="G4" i="4"/>
  <c r="G8" i="4"/>
  <c r="G10" i="4"/>
  <c r="G5" i="4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Q11" i="4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P14" i="4"/>
  <c r="Q14" i="4" s="1"/>
  <c r="B14" i="4" s="1"/>
  <c r="J14" i="4"/>
  <c r="I14" i="4"/>
  <c r="E14" i="4"/>
  <c r="A14" i="4"/>
  <c r="F15" i="4" l="1"/>
  <c r="F11" i="4"/>
  <c r="F12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1" i="23" l="1"/>
  <c r="C25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<sst xmlns="http://schemas.openxmlformats.org/spreadsheetml/2006/main" count="130" uniqueCount="100">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</sst>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2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532215</xdr:colOff>
      <xdr:row>29</xdr:row>
      <xdr:rowOff>56452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0476" cy="5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559973</xdr:colOff>
      <xdr:row>31</xdr:row>
      <xdr:rowOff>27833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6190" cy="5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351086</xdr:colOff>
      <xdr:row>30</xdr:row>
      <xdr:rowOff>132619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14286" cy="58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26971</xdr:colOff>
      <xdr:row>30</xdr:row>
      <xdr:rowOff>180238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28571" cy="58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156584</xdr:colOff>
      <xdr:row>28</xdr:row>
      <xdr:rowOff>104095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5714" cy="5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0.17</v>
      </c>
      <c r="D8" s="98">
        <f>1-C8</f>
        <v>0.83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18260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25760</v>
      </c>
      <c r="D10" s="56" t="s">
        <v>61</v>
      </c>
      <c r="E10" s="57">
        <f>ROUND(C10/10.764,0)</f>
        <v>2393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E10*C16</f>
        <v>1196500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3" sqref="G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5.85546875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17</v>
      </c>
      <c r="D7" s="24"/>
      <c r="F7" s="74"/>
      <c r="G7" s="74"/>
    </row>
    <row r="8" spans="1:9">
      <c r="A8" s="15" t="s">
        <v>18</v>
      </c>
      <c r="B8" s="23"/>
      <c r="C8" s="24">
        <f>C9-C7</f>
        <v>43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</row>
    <row r="10" spans="1:9" ht="30">
      <c r="A10" s="21" t="s">
        <v>20</v>
      </c>
      <c r="B10" s="23"/>
      <c r="C10" s="24">
        <f>90*C7/C9</f>
        <v>25.5</v>
      </c>
      <c r="D10" s="24"/>
    </row>
    <row r="11" spans="1:9">
      <c r="A11" s="15"/>
      <c r="B11" s="25"/>
      <c r="C11" s="26">
        <f>C10%</f>
        <v>0.255</v>
      </c>
      <c r="D11" s="26"/>
    </row>
    <row r="12" spans="1:9">
      <c r="A12" s="15" t="s">
        <v>21</v>
      </c>
      <c r="B12" s="18"/>
      <c r="C12" s="19">
        <f>C6*C11</f>
        <v>510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1490</v>
      </c>
      <c r="D13" s="22"/>
      <c r="F13" s="74"/>
      <c r="G13" s="74"/>
    </row>
    <row r="14" spans="1:9">
      <c r="A14" s="15" t="s">
        <v>15</v>
      </c>
      <c r="B14" s="18"/>
      <c r="C14" s="19">
        <f>C5</f>
        <v>1800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3290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s="74"/>
    </row>
    <row r="18" spans="1:8" ht="16.5">
      <c r="A18" s="27" t="s">
        <v>99</v>
      </c>
      <c r="B18" s="7"/>
      <c r="C18" s="72">
        <v>500</v>
      </c>
      <c r="D18" s="72"/>
      <c r="E18" s="73"/>
      <c r="F18" s="74"/>
      <c r="G18" s="74"/>
      <c r="H18" s="74"/>
    </row>
    <row r="19" spans="1:8">
      <c r="A19" s="15"/>
      <c r="B19" s="6"/>
      <c r="C19" s="29">
        <f>C18*C16</f>
        <v>1645000</v>
      </c>
      <c r="D19" s="74" t="s">
        <v>68</v>
      </c>
      <c r="E19" s="29"/>
      <c r="F19" s="74"/>
      <c r="G19" s="115"/>
      <c r="H19" s="115"/>
    </row>
    <row r="20" spans="1:8">
      <c r="A20" s="15"/>
      <c r="B20" s="53">
        <f>C20*90%</f>
        <v>1332450</v>
      </c>
      <c r="C20" s="30">
        <f>C19*90%</f>
        <v>1480500</v>
      </c>
      <c r="D20" s="74" t="s">
        <v>24</v>
      </c>
      <c r="E20" s="30"/>
      <c r="F20" s="74"/>
      <c r="G20" s="74"/>
    </row>
    <row r="21" spans="1:8">
      <c r="A21" s="15"/>
      <c r="C21" s="30">
        <f>C19*70%</f>
        <v>1151500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1000000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3427.0833333333335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18" sqref="R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9" si="10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687.5</v>
      </c>
      <c r="C7" s="4">
        <f t="shared" si="2"/>
        <v>825</v>
      </c>
      <c r="D7" s="4">
        <f t="shared" si="3"/>
        <v>990</v>
      </c>
      <c r="E7" s="5">
        <f t="shared" si="4"/>
        <v>2850000</v>
      </c>
      <c r="F7" s="4">
        <f t="shared" si="5"/>
        <v>4145</v>
      </c>
      <c r="G7" s="4">
        <f t="shared" si="6"/>
        <v>3455</v>
      </c>
      <c r="H7" s="4">
        <f t="shared" si="7"/>
        <v>2879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v>825</v>
      </c>
      <c r="Q7" s="71">
        <f t="shared" si="10"/>
        <v>687.5</v>
      </c>
      <c r="R7" s="2">
        <v>2850000</v>
      </c>
      <c r="S7" s="2"/>
      <c r="T7" s="2"/>
    </row>
    <row r="8" spans="1:35">
      <c r="A8" s="4">
        <f t="shared" si="0"/>
        <v>0</v>
      </c>
      <c r="B8" s="4">
        <f t="shared" si="1"/>
        <v>1283.3333333333335</v>
      </c>
      <c r="C8" s="4">
        <f t="shared" si="2"/>
        <v>1540.0000000000002</v>
      </c>
      <c r="D8" s="4">
        <f t="shared" si="3"/>
        <v>1848.0000000000002</v>
      </c>
      <c r="E8" s="5">
        <f t="shared" si="4"/>
        <v>5400000</v>
      </c>
      <c r="F8" s="4">
        <f t="shared" si="5"/>
        <v>4208</v>
      </c>
      <c r="G8" s="4">
        <f t="shared" si="6"/>
        <v>3506</v>
      </c>
      <c r="H8" s="4">
        <f t="shared" si="7"/>
        <v>2922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v>1540</v>
      </c>
      <c r="Q8" s="71">
        <f t="shared" si="10"/>
        <v>1283.3333333333335</v>
      </c>
      <c r="R8" s="2">
        <v>5400000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929</v>
      </c>
      <c r="C10" s="4">
        <f t="shared" si="2"/>
        <v>1114.8</v>
      </c>
      <c r="D10" s="4">
        <f t="shared" si="3"/>
        <v>1337.76</v>
      </c>
      <c r="E10" s="5">
        <f t="shared" si="4"/>
        <v>4670000</v>
      </c>
      <c r="F10" s="4">
        <f t="shared" si="5"/>
        <v>5027</v>
      </c>
      <c r="G10" s="4">
        <f t="shared" si="6"/>
        <v>4189</v>
      </c>
      <c r="H10" s="4">
        <f t="shared" si="7"/>
        <v>3491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v>929</v>
      </c>
      <c r="R10" s="2">
        <v>4670000</v>
      </c>
      <c r="S10" s="2"/>
    </row>
    <row r="11" spans="1:35" ht="16.5">
      <c r="A11" s="4">
        <f t="shared" ref="A11:A13" si="11">N11</f>
        <v>0</v>
      </c>
      <c r="B11" s="4">
        <f t="shared" ref="B11:B13" si="12">Q11</f>
        <v>541.66666666666674</v>
      </c>
      <c r="C11" s="4">
        <f t="shared" ref="C11:C13" si="13">B11*1.2</f>
        <v>650.00000000000011</v>
      </c>
      <c r="D11" s="4">
        <f t="shared" ref="D11:D13" si="14">C11*1.2</f>
        <v>780.00000000000011</v>
      </c>
      <c r="E11" s="5">
        <f t="shared" ref="E11:E13" si="15">R11</f>
        <v>3000000</v>
      </c>
      <c r="F11" s="4">
        <f t="shared" ref="F11:F13" si="16">ROUND((E11/B11),0)</f>
        <v>5538</v>
      </c>
      <c r="G11" s="4">
        <f t="shared" ref="G11:G13" si="17">ROUND((E11/C11),0)</f>
        <v>4615</v>
      </c>
      <c r="H11" s="4">
        <f t="shared" ref="H11:H13" si="18">ROUND((E11/D11),0)</f>
        <v>3846</v>
      </c>
      <c r="I11" s="4">
        <f t="shared" ref="I11:I13" si="19">T11</f>
        <v>0</v>
      </c>
      <c r="J11" s="4">
        <f t="shared" ref="J11:J13" si="20">U11</f>
        <v>0</v>
      </c>
      <c r="K11" s="71"/>
      <c r="L11" s="71"/>
      <c r="M11" s="71"/>
      <c r="N11" s="71"/>
      <c r="O11" s="71">
        <v>0</v>
      </c>
      <c r="P11" s="71">
        <v>650</v>
      </c>
      <c r="Q11" s="71">
        <f t="shared" ref="Q11:Q13" si="21">P11/1.2</f>
        <v>541.66666666666674</v>
      </c>
      <c r="R11" s="2">
        <v>3000000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1"/>
        <v>0</v>
      </c>
      <c r="R12" s="2">
        <v>0</v>
      </c>
      <c r="S12" s="2"/>
      <c r="V12" s="68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1"/>
        <v>0</v>
      </c>
      <c r="R13" s="2">
        <v>0</v>
      </c>
      <c r="S13" s="2"/>
    </row>
    <row r="14" spans="1:35">
      <c r="A14" s="4">
        <f t="shared" ref="A14:A15" si="22">N14</f>
        <v>0</v>
      </c>
      <c r="B14" s="4">
        <f t="shared" ref="B14:B15" si="23">Q14</f>
        <v>0</v>
      </c>
      <c r="C14" s="4">
        <f t="shared" ref="C14:C15" si="24">B14*1.2</f>
        <v>0</v>
      </c>
      <c r="D14" s="4">
        <f t="shared" ref="D14:D15" si="25">C14*1.2</f>
        <v>0</v>
      </c>
      <c r="E14" s="5">
        <f t="shared" ref="E14:E15" si="26">R14</f>
        <v>0</v>
      </c>
      <c r="F14" s="4" t="e">
        <f t="shared" ref="F14:F15" si="27">ROUND((E14/B14),0)</f>
        <v>#DIV/0!</v>
      </c>
      <c r="G14" s="4" t="e">
        <f t="shared" ref="G14:G15" si="28">ROUND((E14/C14),0)</f>
        <v>#DIV/0!</v>
      </c>
      <c r="H14" s="4" t="e">
        <f t="shared" ref="H14:H15" si="29">ROUND((E14/D14),0)</f>
        <v>#DIV/0!</v>
      </c>
      <c r="I14" s="4">
        <f t="shared" ref="I14:I15" si="30">T14</f>
        <v>0</v>
      </c>
      <c r="J14" s="4">
        <f t="shared" ref="J14:J15" si="31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2">P14/1.2</f>
        <v>0</v>
      </c>
      <c r="R14" s="2">
        <v>0</v>
      </c>
      <c r="S14" s="2"/>
    </row>
    <row r="15" spans="1:35">
      <c r="A15" s="4">
        <f t="shared" si="22"/>
        <v>0</v>
      </c>
      <c r="B15" s="4">
        <f t="shared" si="2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2"/>
        <v>0</v>
      </c>
      <c r="R15" s="2">
        <v>0</v>
      </c>
      <c r="S15" s="2"/>
    </row>
    <row r="16" spans="1:35">
      <c r="A16" s="4">
        <f t="shared" ref="A16:A19" si="33">N16</f>
        <v>0</v>
      </c>
      <c r="B16" s="4">
        <f t="shared" ref="B16:B19" si="34">Q16</f>
        <v>0</v>
      </c>
      <c r="C16" s="4">
        <f t="shared" ref="C16:C19" si="35">B16*1.2</f>
        <v>0</v>
      </c>
      <c r="D16" s="4">
        <f t="shared" ref="D16:D19" si="36">C16*1.2</f>
        <v>0</v>
      </c>
      <c r="E16" s="5">
        <f t="shared" ref="E16:E19" si="37">R16</f>
        <v>0</v>
      </c>
      <c r="F16" s="4" t="e">
        <f t="shared" ref="F16:F19" si="38">ROUND((E16/B16),0)</f>
        <v>#DIV/0!</v>
      </c>
      <c r="G16" s="4" t="e">
        <f t="shared" ref="G16:G19" si="39">ROUND((E16/C16),0)</f>
        <v>#DIV/0!</v>
      </c>
      <c r="H16" s="4" t="e">
        <f t="shared" ref="H16:H19" si="40">ROUND((E16/D16),0)</f>
        <v>#DIV/0!</v>
      </c>
      <c r="I16" s="4">
        <f t="shared" ref="I16:J19" si="41">T16</f>
        <v>0</v>
      </c>
      <c r="J16" s="4">
        <f t="shared" si="41"/>
        <v>0</v>
      </c>
      <c r="O16">
        <v>0</v>
      </c>
      <c r="P16">
        <f t="shared" ref="P16:P17" si="42">O16/1.2</f>
        <v>0</v>
      </c>
      <c r="Q16">
        <f t="shared" ref="Q16:Q18" si="43">P16/1.2</f>
        <v>0</v>
      </c>
      <c r="R16" s="2">
        <v>0</v>
      </c>
      <c r="S16" s="2"/>
    </row>
    <row r="17" spans="1:19">
      <c r="A17" s="4">
        <f t="shared" si="33"/>
        <v>0</v>
      </c>
      <c r="B17" s="4">
        <f t="shared" si="34"/>
        <v>0</v>
      </c>
      <c r="C17" s="4">
        <f t="shared" si="35"/>
        <v>0</v>
      </c>
      <c r="D17" s="4">
        <f t="shared" si="36"/>
        <v>0</v>
      </c>
      <c r="E17" s="5">
        <f t="shared" si="37"/>
        <v>0</v>
      </c>
      <c r="F17" s="4" t="e">
        <f t="shared" si="38"/>
        <v>#DIV/0!</v>
      </c>
      <c r="G17" s="4" t="e">
        <f t="shared" si="39"/>
        <v>#DIV/0!</v>
      </c>
      <c r="H17" s="4" t="e">
        <f t="shared" si="40"/>
        <v>#DIV/0!</v>
      </c>
      <c r="I17" s="4">
        <f t="shared" si="41"/>
        <v>0</v>
      </c>
      <c r="J17" s="4">
        <f t="shared" si="41"/>
        <v>0</v>
      </c>
      <c r="O17">
        <v>0</v>
      </c>
      <c r="P17">
        <f t="shared" si="42"/>
        <v>0</v>
      </c>
      <c r="Q17">
        <f t="shared" si="43"/>
        <v>0</v>
      </c>
      <c r="R17" s="2">
        <v>0</v>
      </c>
      <c r="S17" s="2"/>
    </row>
    <row r="18" spans="1:19">
      <c r="A18" s="4">
        <f t="shared" si="33"/>
        <v>0</v>
      </c>
      <c r="B18" s="4">
        <f t="shared" si="34"/>
        <v>0</v>
      </c>
      <c r="C18" s="4">
        <f t="shared" si="35"/>
        <v>0</v>
      </c>
      <c r="D18" s="4">
        <f t="shared" si="36"/>
        <v>0</v>
      </c>
      <c r="E18" s="5">
        <f t="shared" si="37"/>
        <v>0</v>
      </c>
      <c r="F18" s="4" t="e">
        <f t="shared" si="38"/>
        <v>#DIV/0!</v>
      </c>
      <c r="G18" s="4" t="e">
        <f t="shared" si="39"/>
        <v>#DIV/0!</v>
      </c>
      <c r="H18" s="4" t="e">
        <f t="shared" si="40"/>
        <v>#DIV/0!</v>
      </c>
      <c r="I18" s="4">
        <f t="shared" si="41"/>
        <v>0</v>
      </c>
      <c r="J18" s="4">
        <f t="shared" si="41"/>
        <v>0</v>
      </c>
      <c r="O18">
        <v>0</v>
      </c>
      <c r="P18">
        <f>O18/1.2</f>
        <v>0</v>
      </c>
      <c r="Q18">
        <f t="shared" si="43"/>
        <v>0</v>
      </c>
      <c r="R18" s="2">
        <v>0</v>
      </c>
      <c r="S18" s="2"/>
    </row>
    <row r="19" spans="1:19">
      <c r="A19" s="4">
        <f t="shared" si="33"/>
        <v>0</v>
      </c>
      <c r="B19" s="4">
        <f t="shared" si="34"/>
        <v>0</v>
      </c>
      <c r="C19" s="4">
        <f t="shared" si="35"/>
        <v>0</v>
      </c>
      <c r="D19" s="4">
        <f t="shared" si="36"/>
        <v>0</v>
      </c>
      <c r="E19" s="5">
        <f t="shared" si="37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115" zoomScaleNormal="115" workbookViewId="0">
      <selection activeCell="F13" sqref="F13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M3" sqref="M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Normal="100" workbookViewId="0">
      <selection activeCell="M12" sqref="M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2024-12-18T13:04:46Z</dcterms:modified>
</cp:coreProperties>
</file>