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3"/>
  <c r="D35"/>
  <c r="D33"/>
  <c r="D34"/>
  <c r="D32"/>
  <c r="C18" i="25" l="1"/>
  <c r="Q10" i="4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D23" i="23" l="1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N13" i="24"/>
  <c r="F2"/>
  <c r="H2" s="1"/>
  <c r="E2"/>
  <c r="G2" s="1"/>
  <c r="J5" i="4"/>
  <c r="J6"/>
  <c r="J8"/>
  <c r="J2"/>
  <c r="I2"/>
  <c r="G31"/>
  <c r="N18" i="24"/>
  <c r="N17"/>
  <c r="N16"/>
  <c r="N12"/>
  <c r="J11" i="4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2"/>
  <c r="H6"/>
  <c r="H9"/>
  <c r="H5"/>
  <c r="H8"/>
  <c r="H3"/>
  <c r="H7"/>
  <c r="H10"/>
  <c r="F2"/>
  <c r="F3"/>
  <c r="F4"/>
  <c r="F5"/>
  <c r="F6"/>
  <c r="F7"/>
  <c r="F8"/>
  <c r="F9"/>
  <c r="F10"/>
  <c r="F11"/>
  <c r="G2"/>
  <c r="G3"/>
  <c r="G5"/>
  <c r="G6"/>
  <c r="G7"/>
  <c r="G8"/>
  <c r="G9"/>
  <c r="G10"/>
  <c r="G11"/>
  <c r="G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1" l="1"/>
  <c r="C20"/>
  <c r="B20" s="1"/>
  <c r="C25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<sst xmlns="http://schemas.openxmlformats.org/spreadsheetml/2006/main" count="130" uniqueCount="99">
  <si>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</si>
  <si>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</si>
  <si>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</si>
  <si>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</si>
  <si>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</si>
  <si>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</si>
  <si>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</si>
  <si>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</si>
  <si>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</si>
  <si>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</si>
  <si>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</si>
  <si>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</si>
  <si>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</si>
  <si>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</si>
  <si>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</si>
  <si>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</si>
  <si>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</si>
  <si>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</si>
  <si>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</si>
  <si>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</si>
  <si>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</si>
  <si>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</si>
  <si>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</si>
  <si>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</si>
  <si>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</si>
  <si>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</si>
  <si>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</si>
  <si>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</si>
  <si>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</si>
  <si>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</si>
  <si>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</si>
  <si>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</si>
  <si>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</si>
  <si>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</si>
  <si>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</si>
  <si>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</si>
  <si>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</si>
  <si>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</si>
  <si>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</si>
  <si>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</si>
  <si>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</si>
  <si>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</si>
  <si>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</si>
  <si>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</si>
  <si>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</si>
  <si>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</si>
  <si>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</si>
  <si>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</si>
  <si>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</si>
  <si>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</si>
  <si>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</si>
  <si>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</si>
  <si>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</si>
  <si>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</si>
  <si>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</si>
  <si>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</si>
  <si>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</si>
  <si>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</si>
  <si>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</si>
  <si>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</si>
  <si>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</si>
  <si>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</si>
  <si>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</si>
  <si>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</si>
  <si>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</si>
  <si>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</si>
  <si>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</si>
  <si>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</si>
  <si>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</si>
  <si>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</si>
  <si>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</si>
  <si>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</si>
  <si>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</si>
  <si>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</si>
  <si>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</si>
  <si>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</si>
  <si>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</si>
  <si>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</si>
  <si>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</si>
  <si>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</si>
  <si>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</si>
  <si>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</si>
  <si>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</si>
  <si>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</si>
  <si>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</si>
  <si>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</si>
  <si>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</si>
  <si>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</si>
  <si>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</si>
  <si>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</si>
  <si>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</si>
  <si>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</si>
  <si>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</si>
  <si>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</si>
  <si>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</si>
  <si>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</si>
  <si>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</si>
  <si>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Third Floor</t>
  </si>
  <si>
    <t>rate on CA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</si>
</sst>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66" fontId="5" fillId="0" borderId="0" xfId="0" applyNumberFormat="1" applyFont="1"/>
    <xf numFmtId="166" fontId="0" fillId="0" borderId="0" xfId="0" applyNumberFormat="1"/>
    <xf numFmtId="167" fontId="0" fillId="0" borderId="0" xfId="0" applyNumberFormat="1"/>
    <xf numFmtId="164" fontId="0" fillId="0" borderId="0" xfId="0" applyNumberFormat="1"/>
    <xf numFmtId="0" fontId="7" fillId="0" borderId="8" xfId="0" applyFont="1" applyBorder="1"/>
    <xf numFmtId="0" fontId="2" fillId="0" borderId="0" xfId="0" applyFont="1" applyFill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33131</xdr:colOff>
      <xdr:row>3</xdr:row>
      <xdr:rowOff>173935</xdr:rowOff>
    </xdr:from>
    <xdr:to>
      <xdr:col>16</xdr:col>
      <xdr:colOff>490331</xdr:colOff>
      <xdr:row>35</xdr:row>
      <xdr:rowOff>59635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044" y="745435"/>
          <a:ext cx="9650896" cy="57166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476250</xdr:colOff>
      <xdr:row>30</xdr:row>
      <xdr:rowOff>142875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69946" cy="5857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9</xdr:row>
      <xdr:rowOff>28575</xdr:rowOff>
    </xdr:from>
    <xdr:to>
      <xdr:col>10</xdr:col>
      <xdr:colOff>495300</xdr:colOff>
      <xdr:row>37</xdr:row>
      <xdr:rowOff>114300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1743075"/>
          <a:ext cx="6267450" cy="5419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3"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6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34035</v>
      </c>
      <c r="F2" s="75"/>
      <c r="G2" s="126" t="s">
        <v>76</v>
      </c>
      <c r="H2" s="127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32000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32000</v>
      </c>
      <c r="D5" s="57" t="s">
        <v>61</v>
      </c>
      <c r="E5" s="58">
        <f>ROUND(C5/10.764,0)</f>
        <v>2973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9000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23000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23000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32000</v>
      </c>
      <c r="D10" s="57" t="s">
        <v>61</v>
      </c>
      <c r="E10" s="58">
        <f>ROUND(C10/10.764,0)</f>
        <v>2973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841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2500293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1682000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8"/>
      <c r="L1" s="128"/>
      <c r="M1" s="128"/>
      <c r="N1" s="128"/>
      <c r="O1" s="128"/>
      <c r="P1" s="128"/>
      <c r="Q1" s="128"/>
      <c r="R1" s="12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20" sqref="C20"/>
    </sheetView>
  </sheetViews>
  <sheetFormatPr defaultRowHeight="15"/>
  <cols>
    <col min="1" max="1" width="24.85546875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29"/>
      <c r="B2" s="129"/>
      <c r="C2" s="122" t="s">
        <v>97</v>
      </c>
      <c r="D2" s="17"/>
      <c r="F2" s="78"/>
      <c r="G2" s="78"/>
    </row>
    <row r="3" spans="1:8">
      <c r="A3" s="15" t="s">
        <v>13</v>
      </c>
      <c r="B3" s="19"/>
      <c r="C3" s="20">
        <v>6400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4400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4400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6400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701</v>
      </c>
      <c r="D18" s="76"/>
      <c r="E18" s="77"/>
      <c r="F18" s="78"/>
      <c r="G18" s="78"/>
    </row>
    <row r="19" spans="1:7">
      <c r="A19" s="15"/>
      <c r="B19" s="6"/>
      <c r="C19" s="30">
        <f>C18*C16</f>
        <v>4486400</v>
      </c>
      <c r="D19" s="78" t="s">
        <v>68</v>
      </c>
      <c r="E19" s="30"/>
      <c r="F19" s="78"/>
      <c r="G19" s="78"/>
    </row>
    <row r="20" spans="1:7">
      <c r="A20" s="15"/>
      <c r="B20" s="61">
        <f>C20*80%</f>
        <v>3409664</v>
      </c>
      <c r="C20" s="31">
        <f>C19*95%</f>
        <v>4262080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3589120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1402000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9346.6666666666661</v>
      </c>
      <c r="D25" s="31"/>
    </row>
    <row r="26" spans="1:7">
      <c r="C26" s="31"/>
      <c r="D26" s="31"/>
    </row>
    <row r="27" spans="1:7">
      <c r="A27" s="6"/>
      <c r="B27" s="6"/>
      <c r="C27" s="31"/>
      <c r="D27" s="118"/>
    </row>
    <row r="28" spans="1:7">
      <c r="A28" s="6"/>
      <c r="B28" s="6"/>
      <c r="C28"/>
      <c r="D28" s="118"/>
    </row>
    <row r="29" spans="1:7">
      <c r="A29" s="6"/>
      <c r="B29" s="6"/>
      <c r="C29"/>
      <c r="D29" s="119"/>
      <c r="E29" s="120"/>
    </row>
    <row r="30" spans="1:7">
      <c r="A30" s="123"/>
      <c r="C30"/>
      <c r="D30"/>
      <c r="E30" s="121"/>
    </row>
    <row r="31" spans="1:7">
      <c r="C31"/>
      <c r="D31"/>
    </row>
    <row r="32" spans="1:7">
      <c r="C32">
        <v>78.41</v>
      </c>
      <c r="D32" s="124">
        <f>C32*10.764</f>
        <v>844.00523999999996</v>
      </c>
    </row>
    <row r="33" spans="1:9">
      <c r="C33">
        <v>12.24</v>
      </c>
      <c r="D33" s="124">
        <f t="shared" ref="D33:D34" si="0">C33*10.764</f>
        <v>131.75136000000001</v>
      </c>
    </row>
    <row r="34" spans="1:9">
      <c r="C34">
        <v>6.23</v>
      </c>
      <c r="D34" s="124">
        <f t="shared" si="0"/>
        <v>67.059719999999999</v>
      </c>
      <c r="G34" s="75"/>
      <c r="H34" s="75"/>
    </row>
    <row r="35" spans="1:9">
      <c r="C35"/>
      <c r="D35" s="125">
        <f>SUM(D32:D34)</f>
        <v>1042.8163199999999</v>
      </c>
      <c r="E35" s="124">
        <f>D35*1.2</f>
        <v>1251.3795839999998</v>
      </c>
      <c r="H35" s="124"/>
      <c r="I35" s="124"/>
    </row>
    <row r="36" spans="1:9">
      <c r="C36"/>
      <c r="D36"/>
      <c r="E36" s="75"/>
    </row>
    <row r="37" spans="1:9">
      <c r="C37"/>
      <c r="D37"/>
    </row>
    <row r="38" spans="1:9">
      <c r="C38"/>
      <c r="D38"/>
    </row>
    <row r="39" spans="1:9">
      <c r="C39"/>
      <c r="D39"/>
    </row>
    <row r="40" spans="1:9">
      <c r="C40"/>
      <c r="D40"/>
    </row>
    <row r="44" spans="1:9">
      <c r="F44" s="75"/>
    </row>
    <row r="46" spans="1:9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1">
    <mergeCell ref="A2:B2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A4" zoomScale="70" zoomScaleNormal="70" workbookViewId="0">
      <selection activeCell="R10" sqref="R1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71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G9" sqref="G9"/>
    </sheetView>
  </sheetViews>
  <sheetFormatPr defaultRowHeight="15"/>
  <sheetData>
    <row r="33" ht="9" customHeight="1"/>
    <row r="34" hidden="1"/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0" zoomScale="85" zoomScaleNormal="85" workbookViewId="0">
      <selection activeCell="G18" sqref="G1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2024-12-18T12:56:32Z</dcterms:modified>
</cp:coreProperties>
</file>