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60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1" i="1" l="1"/>
  <c r="N141" i="1"/>
  <c r="O141" i="1"/>
  <c r="P141" i="1"/>
  <c r="Q141" i="1"/>
  <c r="R141" i="1"/>
  <c r="S141" i="1"/>
  <c r="K141" i="1"/>
  <c r="J75" i="1"/>
  <c r="J6" i="1"/>
  <c r="J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3" i="1"/>
  <c r="J74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4" i="1"/>
  <c r="I121" i="1" l="1"/>
  <c r="S121" i="1" s="1"/>
  <c r="I122" i="1"/>
  <c r="S122" i="1" s="1"/>
  <c r="I123" i="1"/>
  <c r="S123" i="1" s="1"/>
  <c r="K124" i="1"/>
  <c r="I125" i="1"/>
  <c r="S125" i="1" s="1"/>
  <c r="I126" i="1"/>
  <c r="S126" i="1" s="1"/>
  <c r="K127" i="1"/>
  <c r="K128" i="1"/>
  <c r="I129" i="1"/>
  <c r="S129" i="1" s="1"/>
  <c r="I130" i="1"/>
  <c r="S130" i="1" s="1"/>
  <c r="I131" i="1"/>
  <c r="S131" i="1" s="1"/>
  <c r="K132" i="1"/>
  <c r="I133" i="1"/>
  <c r="S133" i="1" s="1"/>
  <c r="I134" i="1"/>
  <c r="S134" i="1" s="1"/>
  <c r="I135" i="1"/>
  <c r="S135" i="1" s="1"/>
  <c r="I136" i="1"/>
  <c r="S136" i="1" s="1"/>
  <c r="I137" i="1"/>
  <c r="S137" i="1" s="1"/>
  <c r="I138" i="1"/>
  <c r="S138" i="1" s="1"/>
  <c r="K139" i="1"/>
  <c r="K140" i="1"/>
  <c r="K125" i="1"/>
  <c r="K126" i="1"/>
  <c r="K52" i="1"/>
  <c r="M52" i="1" s="1"/>
  <c r="I53" i="1"/>
  <c r="S53" i="1" s="1"/>
  <c r="K54" i="1"/>
  <c r="K55" i="1"/>
  <c r="P55" i="1" s="1"/>
  <c r="Q55" i="1" s="1"/>
  <c r="K56" i="1"/>
  <c r="K57" i="1"/>
  <c r="M57" i="1" s="1"/>
  <c r="K58" i="1"/>
  <c r="I59" i="1"/>
  <c r="S59" i="1" s="1"/>
  <c r="K60" i="1"/>
  <c r="I61" i="1"/>
  <c r="S61" i="1" s="1"/>
  <c r="K62" i="1"/>
  <c r="I63" i="1"/>
  <c r="S63" i="1" s="1"/>
  <c r="K64" i="1"/>
  <c r="K65" i="1"/>
  <c r="M65" i="1" s="1"/>
  <c r="K66" i="1"/>
  <c r="K67" i="1"/>
  <c r="P67" i="1" s="1"/>
  <c r="Q67" i="1" s="1"/>
  <c r="K68" i="1"/>
  <c r="K69" i="1"/>
  <c r="M69" i="1" s="1"/>
  <c r="K70" i="1"/>
  <c r="K71" i="1"/>
  <c r="P71" i="1" s="1"/>
  <c r="Q71" i="1" s="1"/>
  <c r="K130" i="1" l="1"/>
  <c r="M130" i="1" s="1"/>
  <c r="K129" i="1"/>
  <c r="M129" i="1" s="1"/>
  <c r="K122" i="1"/>
  <c r="K121" i="1"/>
  <c r="P121" i="1" s="1"/>
  <c r="Q121" i="1" s="1"/>
  <c r="K61" i="1"/>
  <c r="M61" i="1" s="1"/>
  <c r="I67" i="1"/>
  <c r="S67" i="1" s="1"/>
  <c r="K53" i="1"/>
  <c r="M53" i="1" s="1"/>
  <c r="O53" i="1" s="1"/>
  <c r="I55" i="1"/>
  <c r="S55" i="1" s="1"/>
  <c r="K138" i="1"/>
  <c r="P138" i="1" s="1"/>
  <c r="Q138" i="1" s="1"/>
  <c r="K134" i="1"/>
  <c r="M134" i="1" s="1"/>
  <c r="I71" i="1"/>
  <c r="S71" i="1" s="1"/>
  <c r="I70" i="1"/>
  <c r="S70" i="1" s="1"/>
  <c r="I69" i="1"/>
  <c r="S69" i="1" s="1"/>
  <c r="I68" i="1"/>
  <c r="S68" i="1" s="1"/>
  <c r="I64" i="1"/>
  <c r="S64" i="1" s="1"/>
  <c r="I65" i="1"/>
  <c r="S65" i="1" s="1"/>
  <c r="K63" i="1"/>
  <c r="P63" i="1" s="1"/>
  <c r="Q63" i="1" s="1"/>
  <c r="I60" i="1"/>
  <c r="S60" i="1" s="1"/>
  <c r="I57" i="1"/>
  <c r="S57" i="1" s="1"/>
  <c r="I56" i="1"/>
  <c r="S56" i="1" s="1"/>
  <c r="K59" i="1"/>
  <c r="P59" i="1" s="1"/>
  <c r="Q59" i="1" s="1"/>
  <c r="I52" i="1"/>
  <c r="S52" i="1" s="1"/>
  <c r="I54" i="1"/>
  <c r="S54" i="1" s="1"/>
  <c r="I58" i="1"/>
  <c r="S58" i="1" s="1"/>
  <c r="I62" i="1"/>
  <c r="S62" i="1" s="1"/>
  <c r="I66" i="1"/>
  <c r="S66" i="1" s="1"/>
  <c r="K137" i="1"/>
  <c r="M137" i="1" s="1"/>
  <c r="N137" i="1" s="1"/>
  <c r="K133" i="1"/>
  <c r="P133" i="1" s="1"/>
  <c r="Q133" i="1" s="1"/>
  <c r="M133" i="1"/>
  <c r="N133" i="1" s="1"/>
  <c r="P125" i="1"/>
  <c r="Q125" i="1" s="1"/>
  <c r="M125" i="1"/>
  <c r="N125" i="1" s="1"/>
  <c r="P140" i="1"/>
  <c r="Q140" i="1" s="1"/>
  <c r="M140" i="1"/>
  <c r="N140" i="1" s="1"/>
  <c r="M132" i="1"/>
  <c r="P132" i="1"/>
  <c r="Q132" i="1" s="1"/>
  <c r="P128" i="1"/>
  <c r="Q128" i="1" s="1"/>
  <c r="M128" i="1"/>
  <c r="N128" i="1" s="1"/>
  <c r="M124" i="1"/>
  <c r="N124" i="1" s="1"/>
  <c r="P124" i="1"/>
  <c r="Q124" i="1" s="1"/>
  <c r="M122" i="1"/>
  <c r="O122" i="1" s="1"/>
  <c r="P122" i="1"/>
  <c r="Q122" i="1" s="1"/>
  <c r="P139" i="1"/>
  <c r="Q139" i="1" s="1"/>
  <c r="M139" i="1"/>
  <c r="N139" i="1" s="1"/>
  <c r="P127" i="1"/>
  <c r="Q127" i="1" s="1"/>
  <c r="M127" i="1"/>
  <c r="N127" i="1" s="1"/>
  <c r="P137" i="1"/>
  <c r="Q137" i="1" s="1"/>
  <c r="P129" i="1"/>
  <c r="Q129" i="1" s="1"/>
  <c r="M126" i="1"/>
  <c r="O126" i="1" s="1"/>
  <c r="P126" i="1"/>
  <c r="Q126" i="1" s="1"/>
  <c r="I140" i="1"/>
  <c r="S140" i="1" s="1"/>
  <c r="I128" i="1"/>
  <c r="S128" i="1" s="1"/>
  <c r="K136" i="1"/>
  <c r="I139" i="1"/>
  <c r="S139" i="1" s="1"/>
  <c r="I127" i="1"/>
  <c r="S127" i="1" s="1"/>
  <c r="K135" i="1"/>
  <c r="K131" i="1"/>
  <c r="K123" i="1"/>
  <c r="P123" i="1" s="1"/>
  <c r="Q123" i="1" s="1"/>
  <c r="I132" i="1"/>
  <c r="S132" i="1" s="1"/>
  <c r="I124" i="1"/>
  <c r="S124" i="1" s="1"/>
  <c r="M70" i="1"/>
  <c r="O70" i="1" s="1"/>
  <c r="P70" i="1"/>
  <c r="Q70" i="1" s="1"/>
  <c r="M66" i="1"/>
  <c r="O66" i="1" s="1"/>
  <c r="P66" i="1"/>
  <c r="Q66" i="1" s="1"/>
  <c r="M62" i="1"/>
  <c r="O62" i="1" s="1"/>
  <c r="P62" i="1"/>
  <c r="Q62" i="1" s="1"/>
  <c r="M58" i="1"/>
  <c r="N58" i="1" s="1"/>
  <c r="P58" i="1"/>
  <c r="Q58" i="1" s="1"/>
  <c r="M54" i="1"/>
  <c r="O54" i="1" s="1"/>
  <c r="P54" i="1"/>
  <c r="Q54" i="1" s="1"/>
  <c r="O61" i="1"/>
  <c r="N61" i="1"/>
  <c r="N65" i="1"/>
  <c r="O65" i="1"/>
  <c r="O69" i="1"/>
  <c r="N69" i="1"/>
  <c r="M68" i="1"/>
  <c r="P68" i="1"/>
  <c r="Q68" i="1" s="1"/>
  <c r="M64" i="1"/>
  <c r="P64" i="1"/>
  <c r="Q64" i="1" s="1"/>
  <c r="M60" i="1"/>
  <c r="P60" i="1"/>
  <c r="Q60" i="1" s="1"/>
  <c r="M56" i="1"/>
  <c r="P56" i="1"/>
  <c r="Q56" i="1" s="1"/>
  <c r="O52" i="1"/>
  <c r="N52" i="1"/>
  <c r="O57" i="1"/>
  <c r="N57" i="1"/>
  <c r="M55" i="1"/>
  <c r="P69" i="1"/>
  <c r="Q69" i="1" s="1"/>
  <c r="P65" i="1"/>
  <c r="Q65" i="1" s="1"/>
  <c r="P57" i="1"/>
  <c r="Q57" i="1" s="1"/>
  <c r="M67" i="1"/>
  <c r="M71" i="1"/>
  <c r="P52" i="1"/>
  <c r="Q52" i="1" s="1"/>
  <c r="P130" i="1" l="1"/>
  <c r="Q130" i="1" s="1"/>
  <c r="M121" i="1"/>
  <c r="N121" i="1" s="1"/>
  <c r="N129" i="1"/>
  <c r="O129" i="1"/>
  <c r="P53" i="1"/>
  <c r="Q53" i="1" s="1"/>
  <c r="P61" i="1"/>
  <c r="Q61" i="1" s="1"/>
  <c r="N53" i="1"/>
  <c r="O127" i="1"/>
  <c r="O133" i="1"/>
  <c r="N122" i="1"/>
  <c r="P134" i="1"/>
  <c r="Q134" i="1" s="1"/>
  <c r="M138" i="1"/>
  <c r="O138" i="1" s="1"/>
  <c r="O140" i="1"/>
  <c r="N126" i="1"/>
  <c r="M59" i="1"/>
  <c r="O59" i="1" s="1"/>
  <c r="M63" i="1"/>
  <c r="O63" i="1" s="1"/>
  <c r="O58" i="1"/>
  <c r="N54" i="1"/>
  <c r="O139" i="1"/>
  <c r="O128" i="1"/>
  <c r="N130" i="1"/>
  <c r="O130" i="1"/>
  <c r="O125" i="1"/>
  <c r="P136" i="1"/>
  <c r="Q136" i="1" s="1"/>
  <c r="M136" i="1"/>
  <c r="O132" i="1"/>
  <c r="N132" i="1"/>
  <c r="M135" i="1"/>
  <c r="P135" i="1"/>
  <c r="Q135" i="1" s="1"/>
  <c r="N134" i="1"/>
  <c r="O134" i="1"/>
  <c r="M123" i="1"/>
  <c r="M131" i="1"/>
  <c r="P131" i="1"/>
  <c r="Q131" i="1" s="1"/>
  <c r="O137" i="1"/>
  <c r="O124" i="1"/>
  <c r="N62" i="1"/>
  <c r="N70" i="1"/>
  <c r="N66" i="1"/>
  <c r="O71" i="1"/>
  <c r="N71" i="1"/>
  <c r="O56" i="1"/>
  <c r="N56" i="1"/>
  <c r="O64" i="1"/>
  <c r="N64" i="1"/>
  <c r="N67" i="1"/>
  <c r="O67" i="1"/>
  <c r="O60" i="1"/>
  <c r="N60" i="1"/>
  <c r="O68" i="1"/>
  <c r="N68" i="1"/>
  <c r="O55" i="1"/>
  <c r="N55" i="1"/>
  <c r="O121" i="1" l="1"/>
  <c r="N63" i="1"/>
  <c r="N59" i="1"/>
  <c r="N138" i="1"/>
  <c r="N123" i="1"/>
  <c r="O123" i="1"/>
  <c r="N135" i="1"/>
  <c r="O135" i="1"/>
  <c r="N131" i="1"/>
  <c r="O131" i="1"/>
  <c r="O136" i="1"/>
  <c r="N136" i="1"/>
  <c r="I94" i="1"/>
  <c r="S94" i="1" s="1"/>
  <c r="K94" i="1"/>
  <c r="P94" i="1" s="1"/>
  <c r="K96" i="1"/>
  <c r="P96" i="1" s="1"/>
  <c r="K100" i="1"/>
  <c r="P100" i="1" s="1"/>
  <c r="K104" i="1"/>
  <c r="P104" i="1" s="1"/>
  <c r="K108" i="1"/>
  <c r="P108" i="1" s="1"/>
  <c r="K112" i="1"/>
  <c r="P112" i="1" s="1"/>
  <c r="K116" i="1"/>
  <c r="P116" i="1" s="1"/>
  <c r="K120" i="1"/>
  <c r="P120" i="1" s="1"/>
  <c r="K97" i="1"/>
  <c r="P97" i="1" s="1"/>
  <c r="K101" i="1"/>
  <c r="P101" i="1" s="1"/>
  <c r="K105" i="1"/>
  <c r="P105" i="1" s="1"/>
  <c r="K109" i="1"/>
  <c r="P109" i="1" s="1"/>
  <c r="K113" i="1"/>
  <c r="P113" i="1" s="1"/>
  <c r="K114" i="1"/>
  <c r="P114" i="1" s="1"/>
  <c r="I98" i="1"/>
  <c r="S98" i="1" s="1"/>
  <c r="K98" i="1"/>
  <c r="P98" i="1" s="1"/>
  <c r="I102" i="1"/>
  <c r="S102" i="1" s="1"/>
  <c r="K102" i="1"/>
  <c r="P102" i="1" s="1"/>
  <c r="K106" i="1"/>
  <c r="P106" i="1" s="1"/>
  <c r="K110" i="1"/>
  <c r="P110" i="1" s="1"/>
  <c r="K118" i="1"/>
  <c r="P118" i="1" s="1"/>
  <c r="K95" i="1"/>
  <c r="P95" i="1" s="1"/>
  <c r="K99" i="1"/>
  <c r="P99" i="1" s="1"/>
  <c r="K103" i="1"/>
  <c r="P103" i="1" s="1"/>
  <c r="K107" i="1"/>
  <c r="P107" i="1" s="1"/>
  <c r="K111" i="1"/>
  <c r="P111" i="1" s="1"/>
  <c r="K93" i="1"/>
  <c r="P93" i="1" s="1"/>
  <c r="K82" i="1"/>
  <c r="P82" i="1" s="1"/>
  <c r="K80" i="1"/>
  <c r="P80" i="1" s="1"/>
  <c r="K84" i="1"/>
  <c r="P84" i="1" s="1"/>
  <c r="K92" i="1"/>
  <c r="P92" i="1" s="1"/>
  <c r="K81" i="1"/>
  <c r="P81" i="1" s="1"/>
  <c r="K85" i="1"/>
  <c r="P85" i="1" s="1"/>
  <c r="I89" i="1"/>
  <c r="S89" i="1" s="1"/>
  <c r="K89" i="1"/>
  <c r="P89" i="1" s="1"/>
  <c r="K90" i="1"/>
  <c r="P90" i="1" s="1"/>
  <c r="K78" i="1"/>
  <c r="P78" i="1" s="1"/>
  <c r="K86" i="1"/>
  <c r="P86" i="1" s="1"/>
  <c r="K79" i="1"/>
  <c r="P79" i="1" s="1"/>
  <c r="I83" i="1"/>
  <c r="S83" i="1" s="1"/>
  <c r="K83" i="1"/>
  <c r="P83" i="1" s="1"/>
  <c r="I87" i="1"/>
  <c r="S87" i="1" s="1"/>
  <c r="K87" i="1"/>
  <c r="P87" i="1" s="1"/>
  <c r="K91" i="1"/>
  <c r="P91" i="1" s="1"/>
  <c r="I85" i="1"/>
  <c r="S85" i="1" s="1"/>
  <c r="I106" i="1"/>
  <c r="S106" i="1" s="1"/>
  <c r="I114" i="1"/>
  <c r="S114" i="1" s="1"/>
  <c r="I110" i="1"/>
  <c r="S110" i="1" s="1"/>
  <c r="I81" i="1"/>
  <c r="S81" i="1" s="1"/>
  <c r="I79" i="1"/>
  <c r="S79" i="1" s="1"/>
  <c r="I116" i="1"/>
  <c r="S116" i="1" s="1"/>
  <c r="I118" i="1"/>
  <c r="S118" i="1" s="1"/>
  <c r="I120" i="1"/>
  <c r="S120" i="1" s="1"/>
  <c r="I92" i="1"/>
  <c r="S92" i="1" s="1"/>
  <c r="I96" i="1"/>
  <c r="S96" i="1" s="1"/>
  <c r="I100" i="1"/>
  <c r="S100" i="1" s="1"/>
  <c r="I104" i="1"/>
  <c r="S104" i="1" s="1"/>
  <c r="I108" i="1"/>
  <c r="S108" i="1" s="1"/>
  <c r="I112" i="1"/>
  <c r="S112" i="1" s="1"/>
  <c r="I80" i="1"/>
  <c r="S80" i="1" s="1"/>
  <c r="I82" i="1"/>
  <c r="S82" i="1" s="1"/>
  <c r="I84" i="1"/>
  <c r="S84" i="1" s="1"/>
  <c r="I86" i="1"/>
  <c r="S86" i="1" s="1"/>
  <c r="K88" i="1"/>
  <c r="P88" i="1" s="1"/>
  <c r="I88" i="1"/>
  <c r="S88" i="1" s="1"/>
  <c r="K117" i="1"/>
  <c r="P117" i="1" s="1"/>
  <c r="I117" i="1"/>
  <c r="S117" i="1" s="1"/>
  <c r="I90" i="1"/>
  <c r="S90" i="1" s="1"/>
  <c r="I91" i="1"/>
  <c r="S91" i="1" s="1"/>
  <c r="I93" i="1"/>
  <c r="S93" i="1" s="1"/>
  <c r="I95" i="1"/>
  <c r="S95" i="1" s="1"/>
  <c r="I97" i="1"/>
  <c r="S97" i="1" s="1"/>
  <c r="I99" i="1"/>
  <c r="S99" i="1" s="1"/>
  <c r="I101" i="1"/>
  <c r="S101" i="1" s="1"/>
  <c r="I103" i="1"/>
  <c r="S103" i="1" s="1"/>
  <c r="I105" i="1"/>
  <c r="S105" i="1" s="1"/>
  <c r="I107" i="1"/>
  <c r="S107" i="1" s="1"/>
  <c r="I109" i="1"/>
  <c r="S109" i="1" s="1"/>
  <c r="I111" i="1"/>
  <c r="S111" i="1" s="1"/>
  <c r="I113" i="1"/>
  <c r="S113" i="1" s="1"/>
  <c r="K119" i="1"/>
  <c r="P119" i="1" s="1"/>
  <c r="I119" i="1"/>
  <c r="S119" i="1" s="1"/>
  <c r="K115" i="1"/>
  <c r="P115" i="1" s="1"/>
  <c r="I115" i="1"/>
  <c r="S115" i="1" s="1"/>
  <c r="I78" i="1"/>
  <c r="S78" i="1" s="1"/>
  <c r="Q111" i="1" l="1"/>
  <c r="M111" i="1"/>
  <c r="O111" i="1" s="1"/>
  <c r="Q95" i="1"/>
  <c r="M95" i="1"/>
  <c r="N95" i="1" s="1"/>
  <c r="M110" i="1"/>
  <c r="Q110" i="1"/>
  <c r="Q109" i="1"/>
  <c r="M109" i="1"/>
  <c r="O109" i="1" s="1"/>
  <c r="M108" i="1"/>
  <c r="Q108" i="1"/>
  <c r="Q107" i="1"/>
  <c r="M107" i="1"/>
  <c r="O107" i="1" s="1"/>
  <c r="M106" i="1"/>
  <c r="Q106" i="1"/>
  <c r="Q105" i="1"/>
  <c r="M105" i="1"/>
  <c r="N105" i="1" s="1"/>
  <c r="Q120" i="1"/>
  <c r="M120" i="1"/>
  <c r="N120" i="1" s="1"/>
  <c r="M104" i="1"/>
  <c r="Q104" i="1"/>
  <c r="Q103" i="1"/>
  <c r="M103" i="1"/>
  <c r="O103" i="1" s="1"/>
  <c r="Q114" i="1"/>
  <c r="M114" i="1"/>
  <c r="O114" i="1" s="1"/>
  <c r="Q101" i="1"/>
  <c r="M101" i="1"/>
  <c r="O101" i="1" s="1"/>
  <c r="Q116" i="1"/>
  <c r="M116" i="1"/>
  <c r="N116" i="1" s="1"/>
  <c r="M100" i="1"/>
  <c r="Q100" i="1"/>
  <c r="Q99" i="1"/>
  <c r="M99" i="1"/>
  <c r="O99" i="1" s="1"/>
  <c r="Q118" i="1"/>
  <c r="M118" i="1"/>
  <c r="O118" i="1" s="1"/>
  <c r="Q113" i="1"/>
  <c r="M113" i="1"/>
  <c r="O113" i="1" s="1"/>
  <c r="Q97" i="1"/>
  <c r="M97" i="1"/>
  <c r="O97" i="1" s="1"/>
  <c r="M112" i="1"/>
  <c r="Q112" i="1"/>
  <c r="M96" i="1"/>
  <c r="Q96" i="1"/>
  <c r="Q93" i="1"/>
  <c r="M93" i="1"/>
  <c r="N93" i="1" s="1"/>
  <c r="Q85" i="1"/>
  <c r="M85" i="1"/>
  <c r="O85" i="1" s="1"/>
  <c r="Q91" i="1"/>
  <c r="M91" i="1"/>
  <c r="N91" i="1" s="1"/>
  <c r="Q90" i="1"/>
  <c r="M90" i="1"/>
  <c r="O90" i="1" s="1"/>
  <c r="Q81" i="1"/>
  <c r="M81" i="1"/>
  <c r="N81" i="1" s="1"/>
  <c r="Q82" i="1"/>
  <c r="M82" i="1"/>
  <c r="O82" i="1" s="1"/>
  <c r="Q79" i="1"/>
  <c r="M79" i="1"/>
  <c r="N79" i="1" s="1"/>
  <c r="M92" i="1"/>
  <c r="Q92" i="1"/>
  <c r="Q86" i="1"/>
  <c r="M86" i="1"/>
  <c r="N86" i="1" s="1"/>
  <c r="Q84" i="1"/>
  <c r="M84" i="1"/>
  <c r="O84" i="1" s="1"/>
  <c r="Q78" i="1"/>
  <c r="M78" i="1"/>
  <c r="N78" i="1" s="1"/>
  <c r="Q80" i="1"/>
  <c r="M80" i="1"/>
  <c r="N80" i="1" s="1"/>
  <c r="I48" i="1"/>
  <c r="S48" i="1" s="1"/>
  <c r="K48" i="1"/>
  <c r="P48" i="1" s="1"/>
  <c r="I41" i="1"/>
  <c r="S41" i="1" s="1"/>
  <c r="K41" i="1"/>
  <c r="P41" i="1" s="1"/>
  <c r="I45" i="1"/>
  <c r="S45" i="1" s="1"/>
  <c r="K45" i="1"/>
  <c r="P45" i="1" s="1"/>
  <c r="I49" i="1"/>
  <c r="S49" i="1" s="1"/>
  <c r="K49" i="1"/>
  <c r="P49" i="1" s="1"/>
  <c r="K74" i="1"/>
  <c r="P74" i="1" s="1"/>
  <c r="K44" i="1"/>
  <c r="P44" i="1" s="1"/>
  <c r="K77" i="1"/>
  <c r="P77" i="1" s="1"/>
  <c r="I42" i="1"/>
  <c r="S42" i="1" s="1"/>
  <c r="K42" i="1"/>
  <c r="P42" i="1" s="1"/>
  <c r="K46" i="1"/>
  <c r="P46" i="1" s="1"/>
  <c r="I50" i="1"/>
  <c r="S50" i="1" s="1"/>
  <c r="K50" i="1"/>
  <c r="P50" i="1" s="1"/>
  <c r="K75" i="1"/>
  <c r="P75" i="1" s="1"/>
  <c r="I40" i="1"/>
  <c r="S40" i="1" s="1"/>
  <c r="K40" i="1"/>
  <c r="P40" i="1" s="1"/>
  <c r="I73" i="1"/>
  <c r="S73" i="1" s="1"/>
  <c r="K73" i="1"/>
  <c r="P73" i="1" s="1"/>
  <c r="K39" i="1"/>
  <c r="P39" i="1" s="1"/>
  <c r="I43" i="1"/>
  <c r="S43" i="1" s="1"/>
  <c r="K43" i="1"/>
  <c r="P43" i="1" s="1"/>
  <c r="I47" i="1"/>
  <c r="S47" i="1" s="1"/>
  <c r="K47" i="1"/>
  <c r="P47" i="1" s="1"/>
  <c r="K51" i="1"/>
  <c r="P51" i="1" s="1"/>
  <c r="I76" i="1"/>
  <c r="S76" i="1" s="1"/>
  <c r="K76" i="1"/>
  <c r="P76" i="1" s="1"/>
  <c r="K38" i="1"/>
  <c r="P38" i="1" s="1"/>
  <c r="I27" i="1"/>
  <c r="S27" i="1" s="1"/>
  <c r="K27" i="1"/>
  <c r="P27" i="1" s="1"/>
  <c r="K35" i="1"/>
  <c r="P35" i="1" s="1"/>
  <c r="I37" i="1"/>
  <c r="S37" i="1" s="1"/>
  <c r="K37" i="1"/>
  <c r="P37" i="1" s="1"/>
  <c r="K11" i="1"/>
  <c r="P11" i="1" s="1"/>
  <c r="K36" i="1"/>
  <c r="P36" i="1" s="1"/>
  <c r="K19" i="1"/>
  <c r="P19" i="1" s="1"/>
  <c r="M94" i="1"/>
  <c r="O94" i="1" s="1"/>
  <c r="Q94" i="1"/>
  <c r="M98" i="1"/>
  <c r="N98" i="1" s="1"/>
  <c r="Q98" i="1"/>
  <c r="M83" i="1"/>
  <c r="N83" i="1" s="1"/>
  <c r="Q83" i="1"/>
  <c r="M102" i="1"/>
  <c r="Q102" i="1"/>
  <c r="M87" i="1"/>
  <c r="O87" i="1" s="1"/>
  <c r="Q87" i="1"/>
  <c r="M89" i="1"/>
  <c r="O89" i="1" s="1"/>
  <c r="Q89" i="1"/>
  <c r="Q117" i="1"/>
  <c r="M117" i="1"/>
  <c r="M115" i="1"/>
  <c r="Q115" i="1"/>
  <c r="M119" i="1"/>
  <c r="Q119" i="1"/>
  <c r="M88" i="1"/>
  <c r="Q88" i="1"/>
  <c r="I19" i="1"/>
  <c r="S19" i="1" s="1"/>
  <c r="I75" i="1"/>
  <c r="S75" i="1" s="1"/>
  <c r="I11" i="1"/>
  <c r="S11" i="1" s="1"/>
  <c r="I35" i="1"/>
  <c r="S35" i="1" s="1"/>
  <c r="I36" i="1"/>
  <c r="S36" i="1" s="1"/>
  <c r="I39" i="1"/>
  <c r="S39" i="1" s="1"/>
  <c r="I46" i="1"/>
  <c r="S46" i="1" s="1"/>
  <c r="I74" i="1"/>
  <c r="S74" i="1" s="1"/>
  <c r="I44" i="1"/>
  <c r="S44" i="1" s="1"/>
  <c r="I51" i="1"/>
  <c r="S51" i="1" s="1"/>
  <c r="I77" i="1"/>
  <c r="S77" i="1" s="1"/>
  <c r="I38" i="1"/>
  <c r="S38" i="1" s="1"/>
  <c r="O81" i="1" l="1"/>
  <c r="N113" i="1"/>
  <c r="N114" i="1"/>
  <c r="N103" i="1"/>
  <c r="O93" i="1"/>
  <c r="O79" i="1"/>
  <c r="O80" i="1"/>
  <c r="N82" i="1"/>
  <c r="N90" i="1"/>
  <c r="O91" i="1"/>
  <c r="O120" i="1"/>
  <c r="N84" i="1"/>
  <c r="O78" i="1"/>
  <c r="O95" i="1"/>
  <c r="N99" i="1"/>
  <c r="O105" i="1"/>
  <c r="O86" i="1"/>
  <c r="N85" i="1"/>
  <c r="N107" i="1"/>
  <c r="O116" i="1"/>
  <c r="N111" i="1"/>
  <c r="N101" i="1"/>
  <c r="N109" i="1"/>
  <c r="N118" i="1"/>
  <c r="N97" i="1"/>
  <c r="O96" i="1"/>
  <c r="N96" i="1"/>
  <c r="O100" i="1"/>
  <c r="N100" i="1"/>
  <c r="O104" i="1"/>
  <c r="N104" i="1"/>
  <c r="O108" i="1"/>
  <c r="N108" i="1"/>
  <c r="O112" i="1"/>
  <c r="N112" i="1"/>
  <c r="O106" i="1"/>
  <c r="N106" i="1"/>
  <c r="O110" i="1"/>
  <c r="N110" i="1"/>
  <c r="Q51" i="1"/>
  <c r="M51" i="1"/>
  <c r="N51" i="1" s="1"/>
  <c r="Q77" i="1"/>
  <c r="M77" i="1"/>
  <c r="N77" i="1" s="1"/>
  <c r="Q39" i="1"/>
  <c r="M39" i="1"/>
  <c r="O39" i="1" s="1"/>
  <c r="Q46" i="1"/>
  <c r="M46" i="1"/>
  <c r="N46" i="1" s="1"/>
  <c r="Q44" i="1"/>
  <c r="M44" i="1"/>
  <c r="O44" i="1" s="1"/>
  <c r="Q75" i="1"/>
  <c r="M75" i="1"/>
  <c r="O75" i="1" s="1"/>
  <c r="Q74" i="1"/>
  <c r="M74" i="1"/>
  <c r="N74" i="1" s="1"/>
  <c r="N89" i="1"/>
  <c r="O92" i="1"/>
  <c r="N92" i="1"/>
  <c r="Q38" i="1"/>
  <c r="M38" i="1"/>
  <c r="O38" i="1" s="1"/>
  <c r="Q19" i="1"/>
  <c r="M19" i="1"/>
  <c r="N19" i="1" s="1"/>
  <c r="Q36" i="1"/>
  <c r="M36" i="1"/>
  <c r="O36" i="1" s="1"/>
  <c r="Q35" i="1"/>
  <c r="M35" i="1"/>
  <c r="N35" i="1" s="1"/>
  <c r="Q11" i="1"/>
  <c r="M11" i="1"/>
  <c r="N11" i="1" s="1"/>
  <c r="M42" i="1"/>
  <c r="N42" i="1" s="1"/>
  <c r="Q42" i="1"/>
  <c r="N87" i="1"/>
  <c r="Q50" i="1"/>
  <c r="M48" i="1"/>
  <c r="N48" i="1" s="1"/>
  <c r="Q48" i="1"/>
  <c r="Q49" i="1"/>
  <c r="Q41" i="1"/>
  <c r="O98" i="1"/>
  <c r="O102" i="1"/>
  <c r="N102" i="1"/>
  <c r="Q27" i="1"/>
  <c r="O83" i="1"/>
  <c r="N94" i="1"/>
  <c r="M76" i="1"/>
  <c r="Q76" i="1"/>
  <c r="O117" i="1"/>
  <c r="N117" i="1"/>
  <c r="O119" i="1"/>
  <c r="N119" i="1"/>
  <c r="O88" i="1"/>
  <c r="N88" i="1"/>
  <c r="O115" i="1"/>
  <c r="N115" i="1"/>
  <c r="M27" i="1"/>
  <c r="O27" i="1" s="1"/>
  <c r="M41" i="1"/>
  <c r="N41" i="1" s="1"/>
  <c r="M43" i="1"/>
  <c r="M49" i="1"/>
  <c r="O49" i="1" s="1"/>
  <c r="M50" i="1"/>
  <c r="N50" i="1" s="1"/>
  <c r="O77" i="1"/>
  <c r="M45" i="1"/>
  <c r="Q45" i="1"/>
  <c r="M37" i="1"/>
  <c r="Q37" i="1"/>
  <c r="Q73" i="1"/>
  <c r="M73" i="1"/>
  <c r="M47" i="1"/>
  <c r="Q47" i="1"/>
  <c r="M40" i="1"/>
  <c r="O76" i="1" l="1"/>
  <c r="O51" i="1"/>
  <c r="N39" i="1"/>
  <c r="O19" i="1"/>
  <c r="O42" i="1"/>
  <c r="O11" i="1"/>
  <c r="N75" i="1"/>
  <c r="O46" i="1"/>
  <c r="N36" i="1"/>
  <c r="N44" i="1"/>
  <c r="O74" i="1"/>
  <c r="N38" i="1"/>
  <c r="K24" i="1"/>
  <c r="P24" i="1" s="1"/>
  <c r="K33" i="1"/>
  <c r="P33" i="1" s="1"/>
  <c r="K12" i="1"/>
  <c r="P12" i="1" s="1"/>
  <c r="K16" i="1"/>
  <c r="P16" i="1" s="1"/>
  <c r="K22" i="1"/>
  <c r="P22" i="1" s="1"/>
  <c r="K26" i="1"/>
  <c r="P26" i="1" s="1"/>
  <c r="K31" i="1"/>
  <c r="P31" i="1" s="1"/>
  <c r="O35" i="1"/>
  <c r="K14" i="1"/>
  <c r="K18" i="1"/>
  <c r="P18" i="1" s="1"/>
  <c r="K20" i="1"/>
  <c r="K29" i="1"/>
  <c r="N76" i="1"/>
  <c r="O48" i="1"/>
  <c r="Q43" i="1"/>
  <c r="O43" i="1"/>
  <c r="Q40" i="1"/>
  <c r="N43" i="1"/>
  <c r="N27" i="1"/>
  <c r="O50" i="1"/>
  <c r="O41" i="1"/>
  <c r="N49" i="1"/>
  <c r="N47" i="1"/>
  <c r="O47" i="1"/>
  <c r="N40" i="1"/>
  <c r="O40" i="1"/>
  <c r="N37" i="1"/>
  <c r="O37" i="1"/>
  <c r="N45" i="1"/>
  <c r="O45" i="1"/>
  <c r="N73" i="1"/>
  <c r="O73" i="1"/>
  <c r="I21" i="1"/>
  <c r="S21" i="1" s="1"/>
  <c r="K21" i="1"/>
  <c r="P21" i="1" s="1"/>
  <c r="I25" i="1"/>
  <c r="S25" i="1" s="1"/>
  <c r="K25" i="1"/>
  <c r="P25" i="1" s="1"/>
  <c r="I30" i="1"/>
  <c r="S30" i="1" s="1"/>
  <c r="K30" i="1"/>
  <c r="P30" i="1" s="1"/>
  <c r="I34" i="1"/>
  <c r="S34" i="1" s="1"/>
  <c r="K34" i="1"/>
  <c r="P34" i="1" s="1"/>
  <c r="I15" i="1"/>
  <c r="S15" i="1" s="1"/>
  <c r="K15" i="1"/>
  <c r="P15" i="1" s="1"/>
  <c r="I13" i="1"/>
  <c r="S13" i="1" s="1"/>
  <c r="K13" i="1"/>
  <c r="P13" i="1" s="1"/>
  <c r="I17" i="1"/>
  <c r="S17" i="1" s="1"/>
  <c r="K17" i="1"/>
  <c r="P17" i="1" s="1"/>
  <c r="I23" i="1"/>
  <c r="S23" i="1" s="1"/>
  <c r="K23" i="1"/>
  <c r="P23" i="1" s="1"/>
  <c r="I28" i="1"/>
  <c r="S28" i="1" s="1"/>
  <c r="K28" i="1"/>
  <c r="P28" i="1" s="1"/>
  <c r="I32" i="1"/>
  <c r="S32" i="1" s="1"/>
  <c r="K32" i="1"/>
  <c r="P32" i="1" s="1"/>
  <c r="I20" i="1"/>
  <c r="S20" i="1" s="1"/>
  <c r="I22" i="1"/>
  <c r="S22" i="1" s="1"/>
  <c r="I24" i="1"/>
  <c r="S24" i="1" s="1"/>
  <c r="I26" i="1"/>
  <c r="S26" i="1" s="1"/>
  <c r="I29" i="1"/>
  <c r="S29" i="1" s="1"/>
  <c r="I31" i="1"/>
  <c r="S31" i="1" s="1"/>
  <c r="I33" i="1"/>
  <c r="S33" i="1" s="1"/>
  <c r="I12" i="1"/>
  <c r="S12" i="1" s="1"/>
  <c r="I14" i="1"/>
  <c r="S14" i="1" s="1"/>
  <c r="I16" i="1"/>
  <c r="S16" i="1" s="1"/>
  <c r="I18" i="1"/>
  <c r="S18" i="1" s="1"/>
  <c r="P14" i="1" l="1"/>
  <c r="Q14" i="1" s="1"/>
  <c r="P29" i="1"/>
  <c r="Q29" i="1" s="1"/>
  <c r="P20" i="1"/>
  <c r="Q20" i="1" s="1"/>
  <c r="Q18" i="1"/>
  <c r="M18" i="1"/>
  <c r="N18" i="1" s="1"/>
  <c r="M14" i="1"/>
  <c r="N14" i="1" s="1"/>
  <c r="K4" i="1"/>
  <c r="P4" i="1" s="1"/>
  <c r="Q22" i="1"/>
  <c r="M22" i="1"/>
  <c r="O22" i="1" s="1"/>
  <c r="Q24" i="1"/>
  <c r="M24" i="1"/>
  <c r="O24" i="1" s="1"/>
  <c r="Q16" i="1"/>
  <c r="M16" i="1"/>
  <c r="O16" i="1" s="1"/>
  <c r="Q31" i="1"/>
  <c r="M31" i="1"/>
  <c r="O31" i="1" s="1"/>
  <c r="Q12" i="1"/>
  <c r="M12" i="1"/>
  <c r="O12" i="1" s="1"/>
  <c r="Q26" i="1"/>
  <c r="M26" i="1"/>
  <c r="O26" i="1" s="1"/>
  <c r="Q33" i="1"/>
  <c r="M33" i="1"/>
  <c r="O33" i="1" s="1"/>
  <c r="K5" i="1"/>
  <c r="P5" i="1" s="1"/>
  <c r="K9" i="1"/>
  <c r="P9" i="1" s="1"/>
  <c r="K7" i="1"/>
  <c r="P7" i="1" s="1"/>
  <c r="K8" i="1"/>
  <c r="P8" i="1" s="1"/>
  <c r="M29" i="1"/>
  <c r="O29" i="1" s="1"/>
  <c r="K6" i="1"/>
  <c r="P6" i="1" s="1"/>
  <c r="M20" i="1"/>
  <c r="O20" i="1" s="1"/>
  <c r="M13" i="1"/>
  <c r="O13" i="1" s="1"/>
  <c r="Q13" i="1"/>
  <c r="Q34" i="1"/>
  <c r="Q30" i="1"/>
  <c r="M15" i="1"/>
  <c r="N15" i="1" s="1"/>
  <c r="Q15" i="1"/>
  <c r="M32" i="1"/>
  <c r="N32" i="1" s="1"/>
  <c r="Q32" i="1"/>
  <c r="M25" i="1"/>
  <c r="O25" i="1" s="1"/>
  <c r="Q25" i="1"/>
  <c r="M28" i="1"/>
  <c r="N28" i="1" s="1"/>
  <c r="Q28" i="1"/>
  <c r="Q21" i="1"/>
  <c r="Q23" i="1"/>
  <c r="M17" i="1"/>
  <c r="N17" i="1" s="1"/>
  <c r="Q17" i="1"/>
  <c r="I10" i="1"/>
  <c r="S10" i="1" s="1"/>
  <c r="K10" i="1"/>
  <c r="P10" i="1" s="1"/>
  <c r="M21" i="1"/>
  <c r="O21" i="1" s="1"/>
  <c r="M34" i="1"/>
  <c r="M30" i="1"/>
  <c r="N30" i="1" s="1"/>
  <c r="M23" i="1"/>
  <c r="N23" i="1" s="1"/>
  <c r="N26" i="1"/>
  <c r="I7" i="1"/>
  <c r="S7" i="1" s="1"/>
  <c r="I8" i="1"/>
  <c r="S8" i="1" s="1"/>
  <c r="I9" i="1"/>
  <c r="S9" i="1" s="1"/>
  <c r="I5" i="1"/>
  <c r="S5" i="1" s="1"/>
  <c r="I6" i="1"/>
  <c r="S6" i="1" s="1"/>
  <c r="I4" i="1"/>
  <c r="S4" i="1" s="1"/>
  <c r="N34" i="1" l="1"/>
  <c r="O14" i="1"/>
  <c r="O18" i="1"/>
  <c r="N25" i="1"/>
  <c r="N16" i="1"/>
  <c r="N22" i="1"/>
  <c r="N13" i="1"/>
  <c r="N33" i="1"/>
  <c r="N12" i="1"/>
  <c r="N20" i="1"/>
  <c r="N29" i="1"/>
  <c r="N24" i="1"/>
  <c r="N31" i="1"/>
  <c r="Q7" i="1"/>
  <c r="M7" i="1"/>
  <c r="O7" i="1" s="1"/>
  <c r="Q8" i="1"/>
  <c r="M8" i="1"/>
  <c r="O15" i="1"/>
  <c r="O17" i="1"/>
  <c r="M10" i="1"/>
  <c r="Q10" i="1"/>
  <c r="O32" i="1"/>
  <c r="O28" i="1"/>
  <c r="M4" i="1"/>
  <c r="O30" i="1"/>
  <c r="N21" i="1"/>
  <c r="O34" i="1"/>
  <c r="O23" i="1"/>
  <c r="M5" i="1"/>
  <c r="Q5" i="1"/>
  <c r="M6" i="1"/>
  <c r="O6" i="1" s="1"/>
  <c r="Q6" i="1"/>
  <c r="Q9" i="1"/>
  <c r="M9" i="1"/>
  <c r="N9" i="1" s="1"/>
  <c r="N7" i="1" l="1"/>
  <c r="Q4" i="1"/>
  <c r="O4" i="1"/>
  <c r="N4" i="1"/>
  <c r="O5" i="1"/>
  <c r="N6" i="1"/>
  <c r="N5" i="1"/>
  <c r="O9" i="1"/>
  <c r="N8" i="1"/>
  <c r="O8" i="1"/>
  <c r="N10" i="1"/>
  <c r="O10" i="1"/>
</calcChain>
</file>

<file path=xl/sharedStrings.xml><?xml version="1.0" encoding="utf-8"?>
<sst xmlns="http://schemas.openxmlformats.org/spreadsheetml/2006/main" count="441" uniqueCount="187">
  <si>
    <t xml:space="preserve">Sr. No. </t>
  </si>
  <si>
    <t>FL</t>
  </si>
  <si>
    <t xml:space="preserve">Car. area as in Sqmt </t>
  </si>
  <si>
    <t xml:space="preserve">Bal. Area in Sqmt </t>
  </si>
  <si>
    <t>Total Car. area in Sqmt = (2)+(3)</t>
  </si>
  <si>
    <t>B/up as per Govt. guideline=1.1*(4)</t>
  </si>
  <si>
    <t xml:space="preserve">Fair Market Value Rs </t>
  </si>
  <si>
    <t xml:space="preserve">Reliazable Value (95% of 9) Rs. </t>
  </si>
  <si>
    <t>Government guideline Value=(14)*(4)</t>
  </si>
  <si>
    <t>. (4)</t>
  </si>
  <si>
    <t>. (5)</t>
  </si>
  <si>
    <t>. (6)</t>
  </si>
  <si>
    <t>. (7)</t>
  </si>
  <si>
    <t>. (8)</t>
  </si>
  <si>
    <t>. (9)</t>
  </si>
  <si>
    <t>. (10)</t>
  </si>
  <si>
    <t>.(11)</t>
  </si>
  <si>
    <t>. (12)</t>
  </si>
  <si>
    <t>. (13)</t>
  </si>
  <si>
    <t>.(14)</t>
  </si>
  <si>
    <t>.(15)</t>
  </si>
  <si>
    <t>Distress Value (75% of 9) Rs.  (10)</t>
  </si>
  <si>
    <t xml:space="preserve">Insurable Valu Rs. (90% of 12) </t>
  </si>
  <si>
    <t xml:space="preserve">Rate       Rs       /Sqft </t>
  </si>
  <si>
    <t>Flat  No.</t>
  </si>
  <si>
    <t>Wing A</t>
  </si>
  <si>
    <t>Flat Type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</si>
  <si>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</si>
  <si>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</si>
  <si>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</si>
  <si>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</si>
  <si>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</si>
  <si>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</si>
  <si>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</si>
  <si>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</si>
  <si>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</si>
  <si>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</si>
  <si>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</si>
  <si>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</si>
  <si>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Wing B</t>
  </si>
  <si>
    <t>A-201</t>
  </si>
  <si>
    <t>A-202</t>
  </si>
  <si>
    <t>A-203</t>
  </si>
  <si>
    <t>A-204</t>
  </si>
  <si>
    <t>A-301</t>
  </si>
  <si>
    <t>A-302</t>
  </si>
  <si>
    <t>A-303</t>
  </si>
  <si>
    <t>A-304</t>
  </si>
  <si>
    <t>A-401</t>
  </si>
  <si>
    <t>A-402</t>
  </si>
  <si>
    <t>A-403</t>
  </si>
  <si>
    <t>A-404</t>
  </si>
  <si>
    <t>A-501</t>
  </si>
  <si>
    <t>A-502</t>
  </si>
  <si>
    <t>A-503</t>
  </si>
  <si>
    <t>A-504</t>
  </si>
  <si>
    <t>A-601</t>
  </si>
  <si>
    <t>A-602</t>
  </si>
  <si>
    <t>A-603</t>
  </si>
  <si>
    <t>A-604</t>
  </si>
  <si>
    <t>A-701</t>
  </si>
  <si>
    <t>A-702</t>
  </si>
  <si>
    <t>A-703</t>
  </si>
  <si>
    <t>A-704</t>
  </si>
  <si>
    <t>A-801</t>
  </si>
  <si>
    <t>A-802</t>
  </si>
  <si>
    <t>A-803</t>
  </si>
  <si>
    <t>A-804</t>
  </si>
  <si>
    <t>A-901</t>
  </si>
  <si>
    <t>A-902</t>
  </si>
  <si>
    <t>A-903</t>
  </si>
  <si>
    <t>A-904</t>
  </si>
  <si>
    <t>A-1001</t>
  </si>
  <si>
    <t>A-1002</t>
  </si>
  <si>
    <t>A-1003</t>
  </si>
  <si>
    <t>A-1004</t>
  </si>
  <si>
    <t>A-1101</t>
  </si>
  <si>
    <t>A-1102</t>
  </si>
  <si>
    <t>A-1103</t>
  </si>
  <si>
    <t>A-1104</t>
  </si>
  <si>
    <t>A-1201</t>
  </si>
  <si>
    <t>A-1202</t>
  </si>
  <si>
    <t>A-1203</t>
  </si>
  <si>
    <t>A-1204</t>
  </si>
  <si>
    <t>A-1301</t>
  </si>
  <si>
    <t>A-1302</t>
  </si>
  <si>
    <t>A-1303</t>
  </si>
  <si>
    <t>A-1304</t>
  </si>
  <si>
    <t>B-201</t>
  </si>
  <si>
    <t>B-202</t>
  </si>
  <si>
    <t>B-203</t>
  </si>
  <si>
    <t>B-204</t>
  </si>
  <si>
    <t>B-301</t>
  </si>
  <si>
    <t>B-302</t>
  </si>
  <si>
    <t>B-303</t>
  </si>
  <si>
    <t>B-304</t>
  </si>
  <si>
    <t>B-401</t>
  </si>
  <si>
    <t>B-402</t>
  </si>
  <si>
    <t>B-403</t>
  </si>
  <si>
    <t>B-404</t>
  </si>
  <si>
    <t>B-501</t>
  </si>
  <si>
    <t>B-502</t>
  </si>
  <si>
    <t>B-503</t>
  </si>
  <si>
    <t>B-504</t>
  </si>
  <si>
    <t>B-601</t>
  </si>
  <si>
    <t>B-602</t>
  </si>
  <si>
    <t>B-603</t>
  </si>
  <si>
    <t>B-604</t>
  </si>
  <si>
    <t>B-701</t>
  </si>
  <si>
    <t>B-702</t>
  </si>
  <si>
    <t>B-703</t>
  </si>
  <si>
    <t>B-704</t>
  </si>
  <si>
    <t>B-801</t>
  </si>
  <si>
    <t>B-802</t>
  </si>
  <si>
    <t>B-803</t>
  </si>
  <si>
    <t>B-804</t>
  </si>
  <si>
    <t>B-901</t>
  </si>
  <si>
    <t>B-902</t>
  </si>
  <si>
    <t>B-903</t>
  </si>
  <si>
    <t>B-904</t>
  </si>
  <si>
    <t>B-1001</t>
  </si>
  <si>
    <t>B-1002</t>
  </si>
  <si>
    <t>B-1003</t>
  </si>
  <si>
    <t>B-1004</t>
  </si>
  <si>
    <t>B-1101</t>
  </si>
  <si>
    <t>B-1102</t>
  </si>
  <si>
    <t>B-1103</t>
  </si>
  <si>
    <t>B-1104</t>
  </si>
  <si>
    <t>B-1201</t>
  </si>
  <si>
    <t>B-1202</t>
  </si>
  <si>
    <t>B-1203</t>
  </si>
  <si>
    <t>B-1204</t>
  </si>
  <si>
    <t>B-1301</t>
  </si>
  <si>
    <t>B-1302</t>
  </si>
  <si>
    <t>B-1303</t>
  </si>
  <si>
    <t>B-1304</t>
  </si>
  <si>
    <t xml:space="preserve">Cost of Construction-7*2200/- Rs. </t>
  </si>
  <si>
    <t>1st</t>
  </si>
  <si>
    <t>A-101</t>
  </si>
  <si>
    <t>A-102</t>
  </si>
  <si>
    <t>A-103</t>
  </si>
  <si>
    <t>A-104</t>
  </si>
  <si>
    <t>14th</t>
  </si>
  <si>
    <t>15th</t>
  </si>
  <si>
    <t>16th</t>
  </si>
  <si>
    <t>17th</t>
  </si>
  <si>
    <t>A-1401</t>
  </si>
  <si>
    <t>A-1402</t>
  </si>
  <si>
    <t>A-1403</t>
  </si>
  <si>
    <t>A-1404</t>
  </si>
  <si>
    <t>A-1501</t>
  </si>
  <si>
    <t>A-1502</t>
  </si>
  <si>
    <t>A-1503</t>
  </si>
  <si>
    <t>A-1504</t>
  </si>
  <si>
    <t>A-1601</t>
  </si>
  <si>
    <t>A-1602</t>
  </si>
  <si>
    <t>A-1603</t>
  </si>
  <si>
    <t>A-1604</t>
  </si>
  <si>
    <t>A-1701</t>
  </si>
  <si>
    <t>A-1702</t>
  </si>
  <si>
    <t>A-1703</t>
  </si>
  <si>
    <t>A-1704</t>
  </si>
  <si>
    <t>2BHK</t>
  </si>
  <si>
    <t xml:space="preserve">Canopy Area in Sqmt </t>
  </si>
  <si>
    <t>B-101</t>
  </si>
  <si>
    <t>B-102</t>
  </si>
  <si>
    <t>B-103</t>
  </si>
  <si>
    <t>B-104</t>
  </si>
  <si>
    <t>B-1401</t>
  </si>
  <si>
    <t>B-1402</t>
  </si>
  <si>
    <t>B-1403</t>
  </si>
  <si>
    <t>B-1404</t>
  </si>
  <si>
    <t>B-1501</t>
  </si>
  <si>
    <t>B-1502</t>
  </si>
  <si>
    <t>B-1503</t>
  </si>
  <si>
    <t>B-1504</t>
  </si>
  <si>
    <t>B-1601</t>
  </si>
  <si>
    <t>B-1602</t>
  </si>
  <si>
    <t>B-1603</t>
  </si>
  <si>
    <t>B-1604</t>
  </si>
  <si>
    <t>B-1701</t>
  </si>
  <si>
    <t>B-1702</t>
  </si>
  <si>
    <t>B-1703</t>
  </si>
  <si>
    <t>B-1704</t>
  </si>
  <si>
    <t>Govt. Rate (5.3)</t>
  </si>
  <si>
    <t>SaleableArea in Sqmt (4X 1.40)</t>
  </si>
  <si>
    <t>Saleable Area in Sqft (4X1.40X 10.7639)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</si>
</sst>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5" fillId="0" borderId="0" xfId="0" applyFont="1"/>
    <xf numFmtId="0" fontId="2" fillId="0" borderId="1" xfId="1" applyFont="1" applyBorder="1" applyAlignment="1">
      <alignment horizontal="center" vertical="top" wrapText="1"/>
    </xf>
    <xf numFmtId="1" fontId="2" fillId="0" borderId="1" xfId="1" applyNumberFormat="1" applyFont="1" applyBorder="1" applyAlignment="1">
      <alignment horizontal="center" vertical="top" wrapText="1"/>
    </xf>
    <xf numFmtId="1" fontId="2" fillId="0" borderId="1" xfId="2" applyNumberFormat="1" applyFont="1" applyBorder="1" applyAlignment="1">
      <alignment horizontal="center" vertical="top" wrapText="1"/>
    </xf>
    <xf numFmtId="0" fontId="0" fillId="0" borderId="1" xfId="0" applyBorder="1"/>
    <xf numFmtId="0" fontId="2" fillId="0" borderId="1" xfId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top" wrapText="1"/>
    </xf>
  </cellXfs>
  <cellStyles count="3">
    <cellStyle name="Normal" xfId="0" builtinId="0"/>
    <cellStyle name="Normal 13" xfId="2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tabSelected="1" topLeftCell="A133" zoomScale="130" zoomScaleNormal="130" workbookViewId="0">
      <selection activeCell="M141" sqref="M141"/>
    </sheetView>
  </sheetViews>
  <sheetFormatPr defaultRowHeight="15" x14ac:dyDescent="0.25"/>
  <cols>
    <col min="1" max="1" width="3.42578125" customWidth="1"/>
    <col min="2" max="2" width="3.7109375" bestFit="1" customWidth="1"/>
    <col min="3" max="3" width="5.28515625" bestFit="1" customWidth="1"/>
    <col min="4" max="4" width="5" customWidth="1"/>
    <col min="5" max="5" width="5.140625" customWidth="1"/>
    <col min="6" max="6" width="4.5703125" customWidth="1"/>
    <col min="7" max="7" width="5.7109375" customWidth="1"/>
    <col min="8" max="8" width="5.85546875" customWidth="1"/>
    <col min="9" max="9" width="7.7109375" hidden="1" customWidth="1"/>
    <col min="10" max="10" width="6.85546875" hidden="1" customWidth="1"/>
    <col min="11" max="11" width="6.42578125" bestFit="1" customWidth="1"/>
    <col min="12" max="12" width="7" bestFit="1" customWidth="1"/>
    <col min="13" max="14" width="9.5703125" bestFit="1" customWidth="1"/>
    <col min="15" max="15" width="9.28515625" customWidth="1"/>
    <col min="16" max="16" width="9" hidden="1" customWidth="1"/>
    <col min="17" max="17" width="9.5703125" bestFit="1" customWidth="1"/>
    <col min="18" max="18" width="7.85546875" style="4" bestFit="1" customWidth="1"/>
    <col min="19" max="19" width="9.5703125" style="4" bestFit="1" customWidth="1"/>
    <col min="21" max="21" width="12.28515625" bestFit="1" customWidth="1"/>
  </cols>
  <sheetData>
    <row r="1" spans="1:19" ht="52.15" customHeight="1" x14ac:dyDescent="0.25">
      <c r="A1" s="11" t="s">
        <v>0</v>
      </c>
      <c r="B1" s="11" t="s">
        <v>1</v>
      </c>
      <c r="C1" s="11" t="s">
        <v>24</v>
      </c>
      <c r="D1" s="5" t="s">
        <v>26</v>
      </c>
      <c r="E1" s="5" t="s">
        <v>2</v>
      </c>
      <c r="F1" s="5" t="s">
        <v>3</v>
      </c>
      <c r="G1" s="5" t="s">
        <v>163</v>
      </c>
      <c r="H1" s="5" t="s">
        <v>4</v>
      </c>
      <c r="I1" s="5" t="s">
        <v>5</v>
      </c>
      <c r="J1" s="5" t="s">
        <v>185</v>
      </c>
      <c r="K1" s="5" t="s">
        <v>186</v>
      </c>
      <c r="L1" s="6" t="s">
        <v>23</v>
      </c>
      <c r="M1" s="6" t="s">
        <v>6</v>
      </c>
      <c r="N1" s="7" t="s">
        <v>7</v>
      </c>
      <c r="O1" s="7" t="s">
        <v>21</v>
      </c>
      <c r="P1" s="6" t="s">
        <v>136</v>
      </c>
      <c r="Q1" s="6" t="s">
        <v>22</v>
      </c>
      <c r="R1" s="5" t="s">
        <v>184</v>
      </c>
      <c r="S1" s="5" t="s">
        <v>8</v>
      </c>
    </row>
    <row r="2" spans="1:19" ht="14.25" customHeight="1" x14ac:dyDescent="0.25">
      <c r="A2" s="11"/>
      <c r="B2" s="11"/>
      <c r="C2" s="11"/>
      <c r="D2" s="5"/>
      <c r="E2" s="11"/>
      <c r="F2" s="11"/>
      <c r="G2" s="5"/>
      <c r="H2" s="5" t="s">
        <v>9</v>
      </c>
      <c r="I2" s="5" t="s">
        <v>10</v>
      </c>
      <c r="J2" s="5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5" t="s">
        <v>16</v>
      </c>
      <c r="P2" s="6" t="s">
        <v>17</v>
      </c>
      <c r="Q2" s="6" t="s">
        <v>18</v>
      </c>
      <c r="R2" s="5" t="s">
        <v>19</v>
      </c>
      <c r="S2" s="5" t="s">
        <v>20</v>
      </c>
    </row>
    <row r="3" spans="1:19" ht="14.25" customHeight="1" x14ac:dyDescent="0.25">
      <c r="A3" s="8"/>
      <c r="B3" s="9" t="s">
        <v>25</v>
      </c>
      <c r="C3" s="9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5"/>
      <c r="P3" s="6"/>
      <c r="Q3" s="6"/>
      <c r="R3" s="5"/>
      <c r="S3" s="5"/>
    </row>
    <row r="4" spans="1:19" x14ac:dyDescent="0.25">
      <c r="A4" s="5">
        <v>1</v>
      </c>
      <c r="B4" s="1" t="s">
        <v>137</v>
      </c>
      <c r="C4" s="1" t="s">
        <v>138</v>
      </c>
      <c r="D4" s="1" t="s">
        <v>162</v>
      </c>
      <c r="E4" s="2">
        <v>72.900000000000006</v>
      </c>
      <c r="F4" s="2">
        <v>0</v>
      </c>
      <c r="G4" s="2">
        <v>0</v>
      </c>
      <c r="H4" s="2">
        <f>+E4+F4</f>
        <v>72.900000000000006</v>
      </c>
      <c r="I4" s="2">
        <f t="shared" ref="I4" si="0">+H4*1.1</f>
        <v>80.190000000000012</v>
      </c>
      <c r="J4" s="2">
        <f>+H4*1.4</f>
        <v>102.06</v>
      </c>
      <c r="K4" s="3">
        <f>+J4*10.764</f>
        <v>1098.57384</v>
      </c>
      <c r="L4" s="1">
        <v>6000</v>
      </c>
      <c r="M4" s="3">
        <f>+K4*L4</f>
        <v>6591443.04</v>
      </c>
      <c r="N4" s="3">
        <f t="shared" ref="N4" si="1">+M4*0.95</f>
        <v>6261870.8879999993</v>
      </c>
      <c r="O4" s="3">
        <f t="shared" ref="O4" si="2">+M4*0.75</f>
        <v>4943582.28</v>
      </c>
      <c r="P4" s="3">
        <f>+K4*2200</f>
        <v>2416862.4479999999</v>
      </c>
      <c r="Q4" s="3">
        <f t="shared" ref="Q4:Q10" si="3">+P4*0.9</f>
        <v>2175176.2031999999</v>
      </c>
      <c r="R4" s="1">
        <v>51000</v>
      </c>
      <c r="S4" s="3">
        <f t="shared" ref="S4:S10" si="4">+I4*R4</f>
        <v>4089690.0000000005</v>
      </c>
    </row>
    <row r="5" spans="1:19" x14ac:dyDescent="0.25">
      <c r="A5" s="5">
        <v>2</v>
      </c>
      <c r="B5" s="1" t="s">
        <v>137</v>
      </c>
      <c r="C5" s="1" t="s">
        <v>139</v>
      </c>
      <c r="D5" s="1" t="s">
        <v>162</v>
      </c>
      <c r="E5" s="2">
        <v>62.24</v>
      </c>
      <c r="F5" s="2">
        <v>10</v>
      </c>
      <c r="G5" s="2">
        <v>0</v>
      </c>
      <c r="H5" s="2">
        <f t="shared" ref="H5:H68" si="5">+E5+F5</f>
        <v>72.240000000000009</v>
      </c>
      <c r="I5" s="2">
        <f t="shared" ref="I5:I6" si="6">+H5*1.1</f>
        <v>79.464000000000013</v>
      </c>
      <c r="J5" s="2">
        <f t="shared" ref="J5:J68" si="7">+H5*1.4</f>
        <v>101.13600000000001</v>
      </c>
      <c r="K5" s="3">
        <f t="shared" ref="K5:K34" si="8">+J5*10.764</f>
        <v>1088.6279039999999</v>
      </c>
      <c r="L5" s="1">
        <v>6000</v>
      </c>
      <c r="M5" s="3">
        <f t="shared" ref="M5:M10" si="9">+K5*L5</f>
        <v>6531767.4239999996</v>
      </c>
      <c r="N5" s="3">
        <f t="shared" ref="N5:N10" si="10">+M5*0.95</f>
        <v>6205179.0527999997</v>
      </c>
      <c r="O5" s="3">
        <f t="shared" ref="O5:O10" si="11">+M5*0.75</f>
        <v>4898825.568</v>
      </c>
      <c r="P5" s="3">
        <f t="shared" ref="P5:P68" si="12">+K5*2200</f>
        <v>2394981.3887999998</v>
      </c>
      <c r="Q5" s="3">
        <f t="shared" si="3"/>
        <v>2155483.2499199999</v>
      </c>
      <c r="R5" s="1">
        <v>51000</v>
      </c>
      <c r="S5" s="3">
        <f t="shared" si="4"/>
        <v>4052664.0000000005</v>
      </c>
    </row>
    <row r="6" spans="1:19" x14ac:dyDescent="0.25">
      <c r="A6" s="5">
        <v>3</v>
      </c>
      <c r="B6" s="1" t="s">
        <v>137</v>
      </c>
      <c r="C6" s="1" t="s">
        <v>140</v>
      </c>
      <c r="D6" s="1" t="s">
        <v>162</v>
      </c>
      <c r="E6" s="2">
        <v>62.24</v>
      </c>
      <c r="F6" s="2">
        <v>10</v>
      </c>
      <c r="G6" s="2">
        <v>8.7899999999999991</v>
      </c>
      <c r="H6" s="2">
        <f t="shared" si="5"/>
        <v>72.240000000000009</v>
      </c>
      <c r="I6" s="2">
        <f t="shared" si="6"/>
        <v>79.464000000000013</v>
      </c>
      <c r="J6" s="2">
        <f>+H6*1.4+(0.5*G6)</f>
        <v>105.53100000000001</v>
      </c>
      <c r="K6" s="3">
        <f t="shared" si="8"/>
        <v>1135.935684</v>
      </c>
      <c r="L6" s="1">
        <v>6000</v>
      </c>
      <c r="M6" s="3">
        <f>+K6*L6</f>
        <v>6815614.1040000003</v>
      </c>
      <c r="N6" s="3">
        <f t="shared" si="10"/>
        <v>6474833.3987999996</v>
      </c>
      <c r="O6" s="3">
        <f t="shared" si="11"/>
        <v>5111710.5779999997</v>
      </c>
      <c r="P6" s="3">
        <f t="shared" si="12"/>
        <v>2499058.5048000002</v>
      </c>
      <c r="Q6" s="3">
        <f t="shared" si="3"/>
        <v>2249152.6543200002</v>
      </c>
      <c r="R6" s="1">
        <v>51000</v>
      </c>
      <c r="S6" s="3">
        <f t="shared" si="4"/>
        <v>4052664.0000000005</v>
      </c>
    </row>
    <row r="7" spans="1:19" x14ac:dyDescent="0.25">
      <c r="A7" s="5">
        <v>4</v>
      </c>
      <c r="B7" s="1" t="s">
        <v>137</v>
      </c>
      <c r="C7" s="1" t="s">
        <v>141</v>
      </c>
      <c r="D7" s="1" t="s">
        <v>162</v>
      </c>
      <c r="E7" s="2">
        <v>62.24</v>
      </c>
      <c r="F7" s="2">
        <v>0</v>
      </c>
      <c r="G7" s="2">
        <v>0</v>
      </c>
      <c r="H7" s="2">
        <f t="shared" si="5"/>
        <v>62.24</v>
      </c>
      <c r="I7" s="2">
        <f t="shared" ref="I7:I9" si="13">+H7*1.1</f>
        <v>68.464000000000013</v>
      </c>
      <c r="J7" s="2">
        <f t="shared" si="7"/>
        <v>87.135999999999996</v>
      </c>
      <c r="K7" s="3">
        <f t="shared" si="8"/>
        <v>937.93190399999992</v>
      </c>
      <c r="L7" s="1">
        <v>6000</v>
      </c>
      <c r="M7" s="3">
        <f t="shared" si="9"/>
        <v>5627591.4239999996</v>
      </c>
      <c r="N7" s="3">
        <f t="shared" si="10"/>
        <v>5346211.8527999995</v>
      </c>
      <c r="O7" s="3">
        <f t="shared" si="11"/>
        <v>4220693.568</v>
      </c>
      <c r="P7" s="3">
        <f t="shared" si="12"/>
        <v>2063450.1887999999</v>
      </c>
      <c r="Q7" s="3">
        <f t="shared" si="3"/>
        <v>1857105.16992</v>
      </c>
      <c r="R7" s="1">
        <v>51000</v>
      </c>
      <c r="S7" s="3">
        <f t="shared" si="4"/>
        <v>3491664.0000000005</v>
      </c>
    </row>
    <row r="8" spans="1:19" x14ac:dyDescent="0.25">
      <c r="A8" s="5">
        <v>5</v>
      </c>
      <c r="B8" s="1" t="s">
        <v>27</v>
      </c>
      <c r="C8" s="1" t="s">
        <v>40</v>
      </c>
      <c r="D8" s="1" t="s">
        <v>162</v>
      </c>
      <c r="E8" s="2">
        <v>72.900000000000006</v>
      </c>
      <c r="F8" s="2">
        <v>0</v>
      </c>
      <c r="G8" s="2">
        <v>0</v>
      </c>
      <c r="H8" s="2">
        <f t="shared" si="5"/>
        <v>72.900000000000006</v>
      </c>
      <c r="I8" s="2">
        <f t="shared" si="13"/>
        <v>80.190000000000012</v>
      </c>
      <c r="J8" s="2">
        <f t="shared" si="7"/>
        <v>102.06</v>
      </c>
      <c r="K8" s="3">
        <f t="shared" si="8"/>
        <v>1098.57384</v>
      </c>
      <c r="L8" s="1">
        <v>6000</v>
      </c>
      <c r="M8" s="3">
        <f t="shared" si="9"/>
        <v>6591443.04</v>
      </c>
      <c r="N8" s="3">
        <f t="shared" si="10"/>
        <v>6261870.8879999993</v>
      </c>
      <c r="O8" s="3">
        <f t="shared" si="11"/>
        <v>4943582.28</v>
      </c>
      <c r="P8" s="3">
        <f t="shared" si="12"/>
        <v>2416862.4479999999</v>
      </c>
      <c r="Q8" s="3">
        <f t="shared" si="3"/>
        <v>2175176.2031999999</v>
      </c>
      <c r="R8" s="1">
        <v>51000</v>
      </c>
      <c r="S8" s="3">
        <f t="shared" si="4"/>
        <v>4089690.0000000005</v>
      </c>
    </row>
    <row r="9" spans="1:19" x14ac:dyDescent="0.25">
      <c r="A9" s="5">
        <v>6</v>
      </c>
      <c r="B9" s="1" t="s">
        <v>27</v>
      </c>
      <c r="C9" s="1" t="s">
        <v>41</v>
      </c>
      <c r="D9" s="1" t="s">
        <v>162</v>
      </c>
      <c r="E9" s="2">
        <v>62.24</v>
      </c>
      <c r="F9" s="2">
        <v>10</v>
      </c>
      <c r="G9" s="2">
        <v>0</v>
      </c>
      <c r="H9" s="2">
        <f t="shared" si="5"/>
        <v>72.240000000000009</v>
      </c>
      <c r="I9" s="2">
        <f t="shared" si="13"/>
        <v>79.464000000000013</v>
      </c>
      <c r="J9" s="2">
        <f t="shared" si="7"/>
        <v>101.13600000000001</v>
      </c>
      <c r="K9" s="3">
        <f t="shared" si="8"/>
        <v>1088.6279039999999</v>
      </c>
      <c r="L9" s="1">
        <v>6000</v>
      </c>
      <c r="M9" s="3">
        <f t="shared" si="9"/>
        <v>6531767.4239999996</v>
      </c>
      <c r="N9" s="3">
        <f t="shared" si="10"/>
        <v>6205179.0527999997</v>
      </c>
      <c r="O9" s="3">
        <f t="shared" si="11"/>
        <v>4898825.568</v>
      </c>
      <c r="P9" s="3">
        <f t="shared" si="12"/>
        <v>2394981.3887999998</v>
      </c>
      <c r="Q9" s="3">
        <f t="shared" si="3"/>
        <v>2155483.2499199999</v>
      </c>
      <c r="R9" s="1">
        <v>51000</v>
      </c>
      <c r="S9" s="3">
        <f t="shared" si="4"/>
        <v>4052664.0000000005</v>
      </c>
    </row>
    <row r="10" spans="1:19" x14ac:dyDescent="0.25">
      <c r="A10" s="5">
        <v>7</v>
      </c>
      <c r="B10" s="1" t="s">
        <v>27</v>
      </c>
      <c r="C10" s="1" t="s">
        <v>42</v>
      </c>
      <c r="D10" s="1" t="s">
        <v>162</v>
      </c>
      <c r="E10" s="2">
        <v>62.24</v>
      </c>
      <c r="F10" s="2">
        <v>10</v>
      </c>
      <c r="G10" s="2">
        <v>0</v>
      </c>
      <c r="H10" s="2">
        <f t="shared" si="5"/>
        <v>72.240000000000009</v>
      </c>
      <c r="I10" s="2">
        <f>+H10*1.1</f>
        <v>79.464000000000013</v>
      </c>
      <c r="J10" s="2">
        <f t="shared" si="7"/>
        <v>101.13600000000001</v>
      </c>
      <c r="K10" s="3">
        <f t="shared" si="8"/>
        <v>1088.6279039999999</v>
      </c>
      <c r="L10" s="1">
        <v>6000</v>
      </c>
      <c r="M10" s="3">
        <f t="shared" si="9"/>
        <v>6531767.4239999996</v>
      </c>
      <c r="N10" s="3">
        <f t="shared" si="10"/>
        <v>6205179.0527999997</v>
      </c>
      <c r="O10" s="3">
        <f t="shared" si="11"/>
        <v>4898825.568</v>
      </c>
      <c r="P10" s="3">
        <f t="shared" si="12"/>
        <v>2394981.3887999998</v>
      </c>
      <c r="Q10" s="3">
        <f t="shared" si="3"/>
        <v>2155483.2499199999</v>
      </c>
      <c r="R10" s="1">
        <v>51000</v>
      </c>
      <c r="S10" s="3">
        <f t="shared" si="4"/>
        <v>4052664.0000000005</v>
      </c>
    </row>
    <row r="11" spans="1:19" x14ac:dyDescent="0.25">
      <c r="A11" s="5">
        <v>8</v>
      </c>
      <c r="B11" s="1" t="s">
        <v>27</v>
      </c>
      <c r="C11" s="1" t="s">
        <v>43</v>
      </c>
      <c r="D11" s="1" t="s">
        <v>162</v>
      </c>
      <c r="E11" s="2">
        <v>62.24</v>
      </c>
      <c r="F11" s="2">
        <v>0</v>
      </c>
      <c r="G11" s="2">
        <v>0</v>
      </c>
      <c r="H11" s="2">
        <f t="shared" si="5"/>
        <v>62.24</v>
      </c>
      <c r="I11" s="2">
        <f>+H11*1.1</f>
        <v>68.464000000000013</v>
      </c>
      <c r="J11" s="2">
        <f t="shared" si="7"/>
        <v>87.135999999999996</v>
      </c>
      <c r="K11" s="3">
        <f t="shared" ref="K11" si="14">+J11*10.764</f>
        <v>937.93190399999992</v>
      </c>
      <c r="L11" s="1">
        <v>6000</v>
      </c>
      <c r="M11" s="3">
        <f t="shared" ref="M11" si="15">+K11*L11</f>
        <v>5627591.4239999996</v>
      </c>
      <c r="N11" s="3">
        <f t="shared" ref="N11" si="16">+M11*0.95</f>
        <v>5346211.8527999995</v>
      </c>
      <c r="O11" s="3">
        <f t="shared" ref="O11" si="17">+M11*0.75</f>
        <v>4220693.568</v>
      </c>
      <c r="P11" s="3">
        <f t="shared" si="12"/>
        <v>2063450.1887999999</v>
      </c>
      <c r="Q11" s="3">
        <f t="shared" ref="Q11" si="18">+P11*0.9</f>
        <v>1857105.16992</v>
      </c>
      <c r="R11" s="1">
        <v>51000</v>
      </c>
      <c r="S11" s="3">
        <f t="shared" ref="S11" si="19">+I11*R11</f>
        <v>3491664.0000000005</v>
      </c>
    </row>
    <row r="12" spans="1:19" x14ac:dyDescent="0.25">
      <c r="A12" s="5">
        <v>9</v>
      </c>
      <c r="B12" s="1" t="s">
        <v>28</v>
      </c>
      <c r="C12" s="1" t="s">
        <v>44</v>
      </c>
      <c r="D12" s="1" t="s">
        <v>162</v>
      </c>
      <c r="E12" s="2">
        <v>72.900000000000006</v>
      </c>
      <c r="F12" s="2">
        <v>0</v>
      </c>
      <c r="G12" s="2">
        <v>0</v>
      </c>
      <c r="H12" s="2">
        <f t="shared" si="5"/>
        <v>72.900000000000006</v>
      </c>
      <c r="I12" s="2">
        <f t="shared" ref="I12:I17" si="20">+H12*1.1</f>
        <v>80.190000000000012</v>
      </c>
      <c r="J12" s="2">
        <f t="shared" si="7"/>
        <v>102.06</v>
      </c>
      <c r="K12" s="3">
        <f t="shared" si="8"/>
        <v>1098.57384</v>
      </c>
      <c r="L12" s="1">
        <v>6000</v>
      </c>
      <c r="M12" s="3">
        <f>+K12*L12</f>
        <v>6591443.04</v>
      </c>
      <c r="N12" s="3">
        <f t="shared" ref="N12" si="21">+M12*0.95</f>
        <v>6261870.8879999993</v>
      </c>
      <c r="O12" s="3">
        <f t="shared" ref="O12" si="22">+M12*0.75</f>
        <v>4943582.28</v>
      </c>
      <c r="P12" s="3">
        <f t="shared" si="12"/>
        <v>2416862.4479999999</v>
      </c>
      <c r="Q12" s="3">
        <f t="shared" ref="Q12:Q26" si="23">+P12*0.9</f>
        <v>2175176.2031999999</v>
      </c>
      <c r="R12" s="1">
        <v>51000</v>
      </c>
      <c r="S12" s="3">
        <f t="shared" ref="S12:S26" si="24">+I12*R12</f>
        <v>4089690.0000000005</v>
      </c>
    </row>
    <row r="13" spans="1:19" x14ac:dyDescent="0.25">
      <c r="A13" s="5">
        <v>10</v>
      </c>
      <c r="B13" s="1" t="s">
        <v>28</v>
      </c>
      <c r="C13" s="1" t="s">
        <v>45</v>
      </c>
      <c r="D13" s="1" t="s">
        <v>162</v>
      </c>
      <c r="E13" s="2">
        <v>62.24</v>
      </c>
      <c r="F13" s="2">
        <v>10</v>
      </c>
      <c r="G13" s="2">
        <v>0</v>
      </c>
      <c r="H13" s="2">
        <f t="shared" si="5"/>
        <v>72.240000000000009</v>
      </c>
      <c r="I13" s="2">
        <f t="shared" si="20"/>
        <v>79.464000000000013</v>
      </c>
      <c r="J13" s="2">
        <f t="shared" si="7"/>
        <v>101.13600000000001</v>
      </c>
      <c r="K13" s="3">
        <f t="shared" si="8"/>
        <v>1088.6279039999999</v>
      </c>
      <c r="L13" s="1">
        <v>6000</v>
      </c>
      <c r="M13" s="3">
        <f t="shared" ref="M13" si="25">+K13*L13</f>
        <v>6531767.4239999996</v>
      </c>
      <c r="N13" s="3">
        <f t="shared" ref="N13:N18" si="26">+M13*0.95</f>
        <v>6205179.0527999997</v>
      </c>
      <c r="O13" s="3">
        <f t="shared" ref="O13:O18" si="27">+M13*0.75</f>
        <v>4898825.568</v>
      </c>
      <c r="P13" s="3">
        <f t="shared" si="12"/>
        <v>2394981.3887999998</v>
      </c>
      <c r="Q13" s="3">
        <f t="shared" si="23"/>
        <v>2155483.2499199999</v>
      </c>
      <c r="R13" s="1">
        <v>51000</v>
      </c>
      <c r="S13" s="3">
        <f t="shared" si="24"/>
        <v>4052664.0000000005</v>
      </c>
    </row>
    <row r="14" spans="1:19" x14ac:dyDescent="0.25">
      <c r="A14" s="5">
        <v>11</v>
      </c>
      <c r="B14" s="1" t="s">
        <v>28</v>
      </c>
      <c r="C14" s="1" t="s">
        <v>46</v>
      </c>
      <c r="D14" s="1" t="s">
        <v>162</v>
      </c>
      <c r="E14" s="2">
        <v>62.24</v>
      </c>
      <c r="F14" s="2">
        <v>10</v>
      </c>
      <c r="G14" s="2">
        <v>0</v>
      </c>
      <c r="H14" s="2">
        <f t="shared" si="5"/>
        <v>72.240000000000009</v>
      </c>
      <c r="I14" s="2">
        <f t="shared" si="20"/>
        <v>79.464000000000013</v>
      </c>
      <c r="J14" s="2">
        <f t="shared" si="7"/>
        <v>101.13600000000001</v>
      </c>
      <c r="K14" s="3">
        <f t="shared" si="8"/>
        <v>1088.6279039999999</v>
      </c>
      <c r="L14" s="1">
        <v>6000</v>
      </c>
      <c r="M14" s="3">
        <f>+K14*L14</f>
        <v>6531767.4239999996</v>
      </c>
      <c r="N14" s="3">
        <f t="shared" si="26"/>
        <v>6205179.0527999997</v>
      </c>
      <c r="O14" s="3">
        <f t="shared" si="27"/>
        <v>4898825.568</v>
      </c>
      <c r="P14" s="3">
        <f t="shared" si="12"/>
        <v>2394981.3887999998</v>
      </c>
      <c r="Q14" s="3">
        <f t="shared" si="23"/>
        <v>2155483.2499199999</v>
      </c>
      <c r="R14" s="1">
        <v>51000</v>
      </c>
      <c r="S14" s="3">
        <f t="shared" si="24"/>
        <v>4052664.0000000005</v>
      </c>
    </row>
    <row r="15" spans="1:19" x14ac:dyDescent="0.25">
      <c r="A15" s="5">
        <v>12</v>
      </c>
      <c r="B15" s="1" t="s">
        <v>28</v>
      </c>
      <c r="C15" s="1" t="s">
        <v>47</v>
      </c>
      <c r="D15" s="1" t="s">
        <v>162</v>
      </c>
      <c r="E15" s="2">
        <v>62.24</v>
      </c>
      <c r="F15" s="2">
        <v>0</v>
      </c>
      <c r="G15" s="2">
        <v>0</v>
      </c>
      <c r="H15" s="2">
        <f t="shared" si="5"/>
        <v>62.24</v>
      </c>
      <c r="I15" s="2">
        <f t="shared" si="20"/>
        <v>68.464000000000013</v>
      </c>
      <c r="J15" s="2">
        <f t="shared" si="7"/>
        <v>87.135999999999996</v>
      </c>
      <c r="K15" s="3">
        <f t="shared" si="8"/>
        <v>937.93190399999992</v>
      </c>
      <c r="L15" s="1">
        <v>6000</v>
      </c>
      <c r="M15" s="3">
        <f t="shared" ref="M15:M18" si="28">+K15*L15</f>
        <v>5627591.4239999996</v>
      </c>
      <c r="N15" s="3">
        <f t="shared" si="26"/>
        <v>5346211.8527999995</v>
      </c>
      <c r="O15" s="3">
        <f t="shared" si="27"/>
        <v>4220693.568</v>
      </c>
      <c r="P15" s="3">
        <f t="shared" si="12"/>
        <v>2063450.1887999999</v>
      </c>
      <c r="Q15" s="3">
        <f t="shared" si="23"/>
        <v>1857105.16992</v>
      </c>
      <c r="R15" s="1">
        <v>51000</v>
      </c>
      <c r="S15" s="3">
        <f t="shared" si="24"/>
        <v>3491664.0000000005</v>
      </c>
    </row>
    <row r="16" spans="1:19" x14ac:dyDescent="0.25">
      <c r="A16" s="5">
        <v>13</v>
      </c>
      <c r="B16" s="1" t="s">
        <v>29</v>
      </c>
      <c r="C16" s="1" t="s">
        <v>48</v>
      </c>
      <c r="D16" s="1" t="s">
        <v>162</v>
      </c>
      <c r="E16" s="2">
        <v>72.900000000000006</v>
      </c>
      <c r="F16" s="2">
        <v>0</v>
      </c>
      <c r="G16" s="2">
        <v>0</v>
      </c>
      <c r="H16" s="2">
        <f t="shared" si="5"/>
        <v>72.900000000000006</v>
      </c>
      <c r="I16" s="2">
        <f t="shared" si="20"/>
        <v>80.190000000000012</v>
      </c>
      <c r="J16" s="2">
        <f t="shared" si="7"/>
        <v>102.06</v>
      </c>
      <c r="K16" s="3">
        <f t="shared" si="8"/>
        <v>1098.57384</v>
      </c>
      <c r="L16" s="1">
        <v>6000</v>
      </c>
      <c r="M16" s="3">
        <f t="shared" si="28"/>
        <v>6591443.04</v>
      </c>
      <c r="N16" s="3">
        <f t="shared" si="26"/>
        <v>6261870.8879999993</v>
      </c>
      <c r="O16" s="3">
        <f t="shared" si="27"/>
        <v>4943582.28</v>
      </c>
      <c r="P16" s="3">
        <f t="shared" si="12"/>
        <v>2416862.4479999999</v>
      </c>
      <c r="Q16" s="3">
        <f t="shared" si="23"/>
        <v>2175176.2031999999</v>
      </c>
      <c r="R16" s="1">
        <v>51000</v>
      </c>
      <c r="S16" s="3">
        <f t="shared" si="24"/>
        <v>4089690.0000000005</v>
      </c>
    </row>
    <row r="17" spans="1:19" x14ac:dyDescent="0.25">
      <c r="A17" s="5">
        <v>14</v>
      </c>
      <c r="B17" s="1" t="s">
        <v>29</v>
      </c>
      <c r="C17" s="1" t="s">
        <v>49</v>
      </c>
      <c r="D17" s="1" t="s">
        <v>162</v>
      </c>
      <c r="E17" s="2">
        <v>62.24</v>
      </c>
      <c r="F17" s="2">
        <v>10</v>
      </c>
      <c r="G17" s="2">
        <v>0</v>
      </c>
      <c r="H17" s="2">
        <f t="shared" si="5"/>
        <v>72.240000000000009</v>
      </c>
      <c r="I17" s="2">
        <f t="shared" si="20"/>
        <v>79.464000000000013</v>
      </c>
      <c r="J17" s="2">
        <f t="shared" si="7"/>
        <v>101.13600000000001</v>
      </c>
      <c r="K17" s="3">
        <f t="shared" si="8"/>
        <v>1088.6279039999999</v>
      </c>
      <c r="L17" s="1">
        <v>6000</v>
      </c>
      <c r="M17" s="3">
        <f t="shared" si="28"/>
        <v>6531767.4239999996</v>
      </c>
      <c r="N17" s="3">
        <f t="shared" si="26"/>
        <v>6205179.0527999997</v>
      </c>
      <c r="O17" s="3">
        <f t="shared" si="27"/>
        <v>4898825.568</v>
      </c>
      <c r="P17" s="3">
        <f t="shared" si="12"/>
        <v>2394981.3887999998</v>
      </c>
      <c r="Q17" s="3">
        <f t="shared" si="23"/>
        <v>2155483.2499199999</v>
      </c>
      <c r="R17" s="1">
        <v>51000</v>
      </c>
      <c r="S17" s="3">
        <f t="shared" si="24"/>
        <v>4052664.0000000005</v>
      </c>
    </row>
    <row r="18" spans="1:19" x14ac:dyDescent="0.25">
      <c r="A18" s="5">
        <v>15</v>
      </c>
      <c r="B18" s="1" t="s">
        <v>29</v>
      </c>
      <c r="C18" s="1" t="s">
        <v>50</v>
      </c>
      <c r="D18" s="1" t="s">
        <v>162</v>
      </c>
      <c r="E18" s="2">
        <v>62.24</v>
      </c>
      <c r="F18" s="2">
        <v>10</v>
      </c>
      <c r="G18" s="2">
        <v>0</v>
      </c>
      <c r="H18" s="2">
        <f t="shared" si="5"/>
        <v>72.240000000000009</v>
      </c>
      <c r="I18" s="2">
        <f t="shared" ref="I18:I33" si="29">+H18*1.1</f>
        <v>79.464000000000013</v>
      </c>
      <c r="J18" s="2">
        <f t="shared" si="7"/>
        <v>101.13600000000001</v>
      </c>
      <c r="K18" s="3">
        <f t="shared" si="8"/>
        <v>1088.6279039999999</v>
      </c>
      <c r="L18" s="1">
        <v>6000</v>
      </c>
      <c r="M18" s="3">
        <f t="shared" si="28"/>
        <v>6531767.4239999996</v>
      </c>
      <c r="N18" s="3">
        <f t="shared" si="26"/>
        <v>6205179.0527999997</v>
      </c>
      <c r="O18" s="3">
        <f t="shared" si="27"/>
        <v>4898825.568</v>
      </c>
      <c r="P18" s="3">
        <f t="shared" si="12"/>
        <v>2394981.3887999998</v>
      </c>
      <c r="Q18" s="3">
        <f t="shared" si="23"/>
        <v>2155483.2499199999</v>
      </c>
      <c r="R18" s="1">
        <v>51000</v>
      </c>
      <c r="S18" s="3">
        <f t="shared" si="24"/>
        <v>4052664.0000000005</v>
      </c>
    </row>
    <row r="19" spans="1:19" x14ac:dyDescent="0.25">
      <c r="A19" s="5">
        <v>16</v>
      </c>
      <c r="B19" s="1" t="s">
        <v>29</v>
      </c>
      <c r="C19" s="1" t="s">
        <v>51</v>
      </c>
      <c r="D19" s="1" t="s">
        <v>162</v>
      </c>
      <c r="E19" s="2">
        <v>62.24</v>
      </c>
      <c r="F19" s="2">
        <v>0</v>
      </c>
      <c r="G19" s="2">
        <v>0</v>
      </c>
      <c r="H19" s="2">
        <f t="shared" si="5"/>
        <v>62.24</v>
      </c>
      <c r="I19" s="2">
        <f t="shared" ref="I19" si="30">+H19*1.1</f>
        <v>68.464000000000013</v>
      </c>
      <c r="J19" s="2">
        <f t="shared" si="7"/>
        <v>87.135999999999996</v>
      </c>
      <c r="K19" s="3">
        <f t="shared" ref="K19" si="31">+J19*10.764</f>
        <v>937.93190399999992</v>
      </c>
      <c r="L19" s="1">
        <v>6000</v>
      </c>
      <c r="M19" s="3">
        <f t="shared" ref="M19" si="32">+K19*L19</f>
        <v>5627591.4239999996</v>
      </c>
      <c r="N19" s="3">
        <f t="shared" ref="N19" si="33">+M19*0.95</f>
        <v>5346211.8527999995</v>
      </c>
      <c r="O19" s="3">
        <f t="shared" ref="O19" si="34">+M19*0.75</f>
        <v>4220693.568</v>
      </c>
      <c r="P19" s="3">
        <f t="shared" si="12"/>
        <v>2063450.1887999999</v>
      </c>
      <c r="Q19" s="3">
        <f t="shared" ref="Q19" si="35">+P19*0.9</f>
        <v>1857105.16992</v>
      </c>
      <c r="R19" s="1">
        <v>51000</v>
      </c>
      <c r="S19" s="3">
        <f t="shared" ref="S19" si="36">+I19*R19</f>
        <v>3491664.0000000005</v>
      </c>
    </row>
    <row r="20" spans="1:19" x14ac:dyDescent="0.25">
      <c r="A20" s="5">
        <v>17</v>
      </c>
      <c r="B20" s="1" t="s">
        <v>30</v>
      </c>
      <c r="C20" s="1" t="s">
        <v>52</v>
      </c>
      <c r="D20" s="1" t="s">
        <v>162</v>
      </c>
      <c r="E20" s="2">
        <v>72.900000000000006</v>
      </c>
      <c r="F20" s="2">
        <v>0</v>
      </c>
      <c r="G20" s="2">
        <v>0</v>
      </c>
      <c r="H20" s="2">
        <f t="shared" si="5"/>
        <v>72.900000000000006</v>
      </c>
      <c r="I20" s="2">
        <f t="shared" si="29"/>
        <v>80.190000000000012</v>
      </c>
      <c r="J20" s="2">
        <f t="shared" si="7"/>
        <v>102.06</v>
      </c>
      <c r="K20" s="3">
        <f t="shared" si="8"/>
        <v>1098.57384</v>
      </c>
      <c r="L20" s="1">
        <v>6000</v>
      </c>
      <c r="M20" s="3">
        <f>+K20*L20</f>
        <v>6591443.04</v>
      </c>
      <c r="N20" s="3">
        <f t="shared" ref="N20" si="37">+M20*0.95</f>
        <v>6261870.8879999993</v>
      </c>
      <c r="O20" s="3">
        <f t="shared" ref="O20" si="38">+M20*0.75</f>
        <v>4943582.28</v>
      </c>
      <c r="P20" s="3">
        <f t="shared" si="12"/>
        <v>2416862.4479999999</v>
      </c>
      <c r="Q20" s="3">
        <f t="shared" si="23"/>
        <v>2175176.2031999999</v>
      </c>
      <c r="R20" s="1">
        <v>53550</v>
      </c>
      <c r="S20" s="3">
        <f t="shared" si="24"/>
        <v>4294174.5000000009</v>
      </c>
    </row>
    <row r="21" spans="1:19" x14ac:dyDescent="0.25">
      <c r="A21" s="5">
        <v>18</v>
      </c>
      <c r="B21" s="1" t="s">
        <v>30</v>
      </c>
      <c r="C21" s="1" t="s">
        <v>53</v>
      </c>
      <c r="D21" s="1" t="s">
        <v>162</v>
      </c>
      <c r="E21" s="2">
        <v>62.24</v>
      </c>
      <c r="F21" s="2">
        <v>10</v>
      </c>
      <c r="G21" s="2">
        <v>0</v>
      </c>
      <c r="H21" s="2">
        <f t="shared" si="5"/>
        <v>72.240000000000009</v>
      </c>
      <c r="I21" s="2">
        <f t="shared" si="29"/>
        <v>79.464000000000013</v>
      </c>
      <c r="J21" s="2">
        <f t="shared" si="7"/>
        <v>101.13600000000001</v>
      </c>
      <c r="K21" s="3">
        <f t="shared" si="8"/>
        <v>1088.6279039999999</v>
      </c>
      <c r="L21" s="1">
        <v>6000</v>
      </c>
      <c r="M21" s="3">
        <f t="shared" ref="M21" si="39">+K21*L21</f>
        <v>6531767.4239999996</v>
      </c>
      <c r="N21" s="3">
        <f t="shared" ref="N21:N26" si="40">+M21*0.95</f>
        <v>6205179.0527999997</v>
      </c>
      <c r="O21" s="3">
        <f t="shared" ref="O21:O26" si="41">+M21*0.75</f>
        <v>4898825.568</v>
      </c>
      <c r="P21" s="3">
        <f t="shared" si="12"/>
        <v>2394981.3887999998</v>
      </c>
      <c r="Q21" s="3">
        <f t="shared" si="23"/>
        <v>2155483.2499199999</v>
      </c>
      <c r="R21" s="1">
        <v>53550</v>
      </c>
      <c r="S21" s="3">
        <f t="shared" si="24"/>
        <v>4255297.2000000011</v>
      </c>
    </row>
    <row r="22" spans="1:19" x14ac:dyDescent="0.25">
      <c r="A22" s="5">
        <v>19</v>
      </c>
      <c r="B22" s="1" t="s">
        <v>30</v>
      </c>
      <c r="C22" s="1" t="s">
        <v>54</v>
      </c>
      <c r="D22" s="1" t="s">
        <v>162</v>
      </c>
      <c r="E22" s="2">
        <v>62.24</v>
      </c>
      <c r="F22" s="2">
        <v>10</v>
      </c>
      <c r="G22" s="2">
        <v>0</v>
      </c>
      <c r="H22" s="2">
        <f t="shared" si="5"/>
        <v>72.240000000000009</v>
      </c>
      <c r="I22" s="2">
        <f t="shared" si="29"/>
        <v>79.464000000000013</v>
      </c>
      <c r="J22" s="2">
        <f t="shared" si="7"/>
        <v>101.13600000000001</v>
      </c>
      <c r="K22" s="3">
        <f t="shared" si="8"/>
        <v>1088.6279039999999</v>
      </c>
      <c r="L22" s="1">
        <v>6000</v>
      </c>
      <c r="M22" s="3">
        <f>+K22*L22</f>
        <v>6531767.4239999996</v>
      </c>
      <c r="N22" s="3">
        <f t="shared" si="40"/>
        <v>6205179.0527999997</v>
      </c>
      <c r="O22" s="3">
        <f t="shared" si="41"/>
        <v>4898825.568</v>
      </c>
      <c r="P22" s="3">
        <f t="shared" si="12"/>
        <v>2394981.3887999998</v>
      </c>
      <c r="Q22" s="3">
        <f t="shared" si="23"/>
        <v>2155483.2499199999</v>
      </c>
      <c r="R22" s="1">
        <v>53550</v>
      </c>
      <c r="S22" s="3">
        <f t="shared" si="24"/>
        <v>4255297.2000000011</v>
      </c>
    </row>
    <row r="23" spans="1:19" x14ac:dyDescent="0.25">
      <c r="A23" s="5">
        <v>20</v>
      </c>
      <c r="B23" s="1" t="s">
        <v>30</v>
      </c>
      <c r="C23" s="1" t="s">
        <v>55</v>
      </c>
      <c r="D23" s="1" t="s">
        <v>162</v>
      </c>
      <c r="E23" s="2">
        <v>62.24</v>
      </c>
      <c r="F23" s="2">
        <v>0</v>
      </c>
      <c r="G23" s="2">
        <v>0</v>
      </c>
      <c r="H23" s="2">
        <f t="shared" si="5"/>
        <v>62.24</v>
      </c>
      <c r="I23" s="2">
        <f t="shared" si="29"/>
        <v>68.464000000000013</v>
      </c>
      <c r="J23" s="2">
        <f t="shared" si="7"/>
        <v>87.135999999999996</v>
      </c>
      <c r="K23" s="3">
        <f t="shared" si="8"/>
        <v>937.93190399999992</v>
      </c>
      <c r="L23" s="1">
        <v>6000</v>
      </c>
      <c r="M23" s="3">
        <f t="shared" ref="M23:M26" si="42">+K23*L23</f>
        <v>5627591.4239999996</v>
      </c>
      <c r="N23" s="3">
        <f t="shared" si="40"/>
        <v>5346211.8527999995</v>
      </c>
      <c r="O23" s="3">
        <f t="shared" si="41"/>
        <v>4220693.568</v>
      </c>
      <c r="P23" s="3">
        <f t="shared" si="12"/>
        <v>2063450.1887999999</v>
      </c>
      <c r="Q23" s="3">
        <f t="shared" si="23"/>
        <v>1857105.16992</v>
      </c>
      <c r="R23" s="1">
        <v>53550</v>
      </c>
      <c r="S23" s="3">
        <f t="shared" si="24"/>
        <v>3666247.2000000007</v>
      </c>
    </row>
    <row r="24" spans="1:19" x14ac:dyDescent="0.25">
      <c r="A24" s="5">
        <v>21</v>
      </c>
      <c r="B24" s="1" t="s">
        <v>31</v>
      </c>
      <c r="C24" s="1" t="s">
        <v>56</v>
      </c>
      <c r="D24" s="1" t="s">
        <v>162</v>
      </c>
      <c r="E24" s="2">
        <v>72.900000000000006</v>
      </c>
      <c r="F24" s="2">
        <v>0</v>
      </c>
      <c r="G24" s="2">
        <v>0</v>
      </c>
      <c r="H24" s="2">
        <f t="shared" si="5"/>
        <v>72.900000000000006</v>
      </c>
      <c r="I24" s="2">
        <f t="shared" si="29"/>
        <v>80.190000000000012</v>
      </c>
      <c r="J24" s="2">
        <f t="shared" si="7"/>
        <v>102.06</v>
      </c>
      <c r="K24" s="3">
        <f t="shared" si="8"/>
        <v>1098.57384</v>
      </c>
      <c r="L24" s="1">
        <v>6000</v>
      </c>
      <c r="M24" s="3">
        <f t="shared" si="42"/>
        <v>6591443.04</v>
      </c>
      <c r="N24" s="3">
        <f t="shared" si="40"/>
        <v>6261870.8879999993</v>
      </c>
      <c r="O24" s="3">
        <f t="shared" si="41"/>
        <v>4943582.28</v>
      </c>
      <c r="P24" s="3">
        <f t="shared" si="12"/>
        <v>2416862.4479999999</v>
      </c>
      <c r="Q24" s="3">
        <f t="shared" si="23"/>
        <v>2175176.2031999999</v>
      </c>
      <c r="R24" s="1">
        <v>53550</v>
      </c>
      <c r="S24" s="3">
        <f t="shared" si="24"/>
        <v>4294174.5000000009</v>
      </c>
    </row>
    <row r="25" spans="1:19" x14ac:dyDescent="0.25">
      <c r="A25" s="5">
        <v>22</v>
      </c>
      <c r="B25" s="1" t="s">
        <v>31</v>
      </c>
      <c r="C25" s="1" t="s">
        <v>57</v>
      </c>
      <c r="D25" s="1" t="s">
        <v>162</v>
      </c>
      <c r="E25" s="2">
        <v>62.24</v>
      </c>
      <c r="F25" s="2">
        <v>10</v>
      </c>
      <c r="G25" s="2">
        <v>0</v>
      </c>
      <c r="H25" s="2">
        <f t="shared" si="5"/>
        <v>72.240000000000009</v>
      </c>
      <c r="I25" s="2">
        <f t="shared" si="29"/>
        <v>79.464000000000013</v>
      </c>
      <c r="J25" s="2">
        <f t="shared" si="7"/>
        <v>101.13600000000001</v>
      </c>
      <c r="K25" s="3">
        <f t="shared" si="8"/>
        <v>1088.6279039999999</v>
      </c>
      <c r="L25" s="1">
        <v>6000</v>
      </c>
      <c r="M25" s="3">
        <f t="shared" si="42"/>
        <v>6531767.4239999996</v>
      </c>
      <c r="N25" s="3">
        <f t="shared" si="40"/>
        <v>6205179.0527999997</v>
      </c>
      <c r="O25" s="3">
        <f t="shared" si="41"/>
        <v>4898825.568</v>
      </c>
      <c r="P25" s="3">
        <f t="shared" si="12"/>
        <v>2394981.3887999998</v>
      </c>
      <c r="Q25" s="3">
        <f t="shared" si="23"/>
        <v>2155483.2499199999</v>
      </c>
      <c r="R25" s="1">
        <v>53550</v>
      </c>
      <c r="S25" s="3">
        <f t="shared" si="24"/>
        <v>4255297.2000000011</v>
      </c>
    </row>
    <row r="26" spans="1:19" x14ac:dyDescent="0.25">
      <c r="A26" s="5">
        <v>23</v>
      </c>
      <c r="B26" s="1" t="s">
        <v>31</v>
      </c>
      <c r="C26" s="1" t="s">
        <v>58</v>
      </c>
      <c r="D26" s="1" t="s">
        <v>162</v>
      </c>
      <c r="E26" s="2">
        <v>62.24</v>
      </c>
      <c r="F26" s="2">
        <v>10</v>
      </c>
      <c r="G26" s="2">
        <v>0</v>
      </c>
      <c r="H26" s="2">
        <f t="shared" si="5"/>
        <v>72.240000000000009</v>
      </c>
      <c r="I26" s="2">
        <f t="shared" si="29"/>
        <v>79.464000000000013</v>
      </c>
      <c r="J26" s="2">
        <f t="shared" si="7"/>
        <v>101.13600000000001</v>
      </c>
      <c r="K26" s="3">
        <f t="shared" si="8"/>
        <v>1088.6279039999999</v>
      </c>
      <c r="L26" s="1">
        <v>6000</v>
      </c>
      <c r="M26" s="3">
        <f t="shared" si="42"/>
        <v>6531767.4239999996</v>
      </c>
      <c r="N26" s="3">
        <f t="shared" si="40"/>
        <v>6205179.0527999997</v>
      </c>
      <c r="O26" s="3">
        <f t="shared" si="41"/>
        <v>4898825.568</v>
      </c>
      <c r="P26" s="3">
        <f t="shared" si="12"/>
        <v>2394981.3887999998</v>
      </c>
      <c r="Q26" s="3">
        <f t="shared" si="23"/>
        <v>2155483.2499199999</v>
      </c>
      <c r="R26" s="1">
        <v>53550</v>
      </c>
      <c r="S26" s="3">
        <f t="shared" si="24"/>
        <v>4255297.2000000011</v>
      </c>
    </row>
    <row r="27" spans="1:19" x14ac:dyDescent="0.25">
      <c r="A27" s="5">
        <v>24</v>
      </c>
      <c r="B27" s="1" t="s">
        <v>31</v>
      </c>
      <c r="C27" s="1" t="s">
        <v>59</v>
      </c>
      <c r="D27" s="1" t="s">
        <v>162</v>
      </c>
      <c r="E27" s="2">
        <v>62.24</v>
      </c>
      <c r="F27" s="2">
        <v>0</v>
      </c>
      <c r="G27" s="2">
        <v>0</v>
      </c>
      <c r="H27" s="2">
        <f t="shared" si="5"/>
        <v>62.24</v>
      </c>
      <c r="I27" s="2">
        <f t="shared" ref="I27" si="43">+H27*1.1</f>
        <v>68.464000000000013</v>
      </c>
      <c r="J27" s="2">
        <f t="shared" si="7"/>
        <v>87.135999999999996</v>
      </c>
      <c r="K27" s="3">
        <f t="shared" ref="K27" si="44">+J27*10.764</f>
        <v>937.93190399999992</v>
      </c>
      <c r="L27" s="1">
        <v>6000</v>
      </c>
      <c r="M27" s="3">
        <f t="shared" ref="M27" si="45">+K27*L27</f>
        <v>5627591.4239999996</v>
      </c>
      <c r="N27" s="3">
        <f t="shared" ref="N27" si="46">+M27*0.95</f>
        <v>5346211.8527999995</v>
      </c>
      <c r="O27" s="3">
        <f t="shared" ref="O27" si="47">+M27*0.75</f>
        <v>4220693.568</v>
      </c>
      <c r="P27" s="3">
        <f t="shared" si="12"/>
        <v>2063450.1887999999</v>
      </c>
      <c r="Q27" s="3">
        <f t="shared" ref="Q27" si="48">+P27*0.9</f>
        <v>1857105.16992</v>
      </c>
      <c r="R27" s="1">
        <v>53550</v>
      </c>
      <c r="S27" s="3">
        <f t="shared" ref="S27" si="49">+I27*R27</f>
        <v>3666247.2000000007</v>
      </c>
    </row>
    <row r="28" spans="1:19" x14ac:dyDescent="0.25">
      <c r="A28" s="5">
        <v>25</v>
      </c>
      <c r="B28" s="1" t="s">
        <v>32</v>
      </c>
      <c r="C28" s="1" t="s">
        <v>60</v>
      </c>
      <c r="D28" s="1" t="s">
        <v>162</v>
      </c>
      <c r="E28" s="2">
        <v>72.900000000000006</v>
      </c>
      <c r="F28" s="2">
        <v>0</v>
      </c>
      <c r="G28" s="2">
        <v>0</v>
      </c>
      <c r="H28" s="2">
        <f t="shared" si="5"/>
        <v>72.900000000000006</v>
      </c>
      <c r="I28" s="2">
        <f t="shared" si="29"/>
        <v>80.190000000000012</v>
      </c>
      <c r="J28" s="2">
        <f t="shared" si="7"/>
        <v>102.06</v>
      </c>
      <c r="K28" s="3">
        <f t="shared" si="8"/>
        <v>1098.57384</v>
      </c>
      <c r="L28" s="1">
        <v>6050</v>
      </c>
      <c r="M28" s="3">
        <f>+K28*L28</f>
        <v>6646371.7319999998</v>
      </c>
      <c r="N28" s="3">
        <f t="shared" ref="N28" si="50">+M28*0.95</f>
        <v>6314053.1453999998</v>
      </c>
      <c r="O28" s="3">
        <f t="shared" ref="O28" si="51">+M28*0.75</f>
        <v>4984778.7989999996</v>
      </c>
      <c r="P28" s="3">
        <f t="shared" si="12"/>
        <v>2416862.4479999999</v>
      </c>
      <c r="Q28" s="3">
        <f t="shared" ref="Q28:Q34" si="52">+P28*0.9</f>
        <v>2175176.2031999999</v>
      </c>
      <c r="R28" s="1">
        <v>53550</v>
      </c>
      <c r="S28" s="3">
        <f t="shared" ref="S28:S34" si="53">+I28*R28</f>
        <v>4294174.5000000009</v>
      </c>
    </row>
    <row r="29" spans="1:19" x14ac:dyDescent="0.25">
      <c r="A29" s="5">
        <v>26</v>
      </c>
      <c r="B29" s="1" t="s">
        <v>32</v>
      </c>
      <c r="C29" s="1" t="s">
        <v>61</v>
      </c>
      <c r="D29" s="1" t="s">
        <v>162</v>
      </c>
      <c r="E29" s="2">
        <v>62.24</v>
      </c>
      <c r="F29" s="2">
        <v>10</v>
      </c>
      <c r="G29" s="2">
        <v>0</v>
      </c>
      <c r="H29" s="2">
        <f t="shared" si="5"/>
        <v>72.240000000000009</v>
      </c>
      <c r="I29" s="2">
        <f t="shared" si="29"/>
        <v>79.464000000000013</v>
      </c>
      <c r="J29" s="2">
        <f t="shared" si="7"/>
        <v>101.13600000000001</v>
      </c>
      <c r="K29" s="3">
        <f t="shared" si="8"/>
        <v>1088.6279039999999</v>
      </c>
      <c r="L29" s="1">
        <v>6050</v>
      </c>
      <c r="M29" s="3">
        <f t="shared" ref="M29" si="54">+K29*L29</f>
        <v>6586198.8191999998</v>
      </c>
      <c r="N29" s="3">
        <f t="shared" ref="N29:N34" si="55">+M29*0.95</f>
        <v>6256888.8782399995</v>
      </c>
      <c r="O29" s="3">
        <f t="shared" ref="O29:O34" si="56">+M29*0.75</f>
        <v>4939649.1143999994</v>
      </c>
      <c r="P29" s="3">
        <f t="shared" si="12"/>
        <v>2394981.3887999998</v>
      </c>
      <c r="Q29" s="3">
        <f t="shared" si="52"/>
        <v>2155483.2499199999</v>
      </c>
      <c r="R29" s="1">
        <v>53550</v>
      </c>
      <c r="S29" s="3">
        <f t="shared" si="53"/>
        <v>4255297.2000000011</v>
      </c>
    </row>
    <row r="30" spans="1:19" x14ac:dyDescent="0.25">
      <c r="A30" s="5">
        <v>27</v>
      </c>
      <c r="B30" s="1" t="s">
        <v>32</v>
      </c>
      <c r="C30" s="1" t="s">
        <v>62</v>
      </c>
      <c r="D30" s="1" t="s">
        <v>162</v>
      </c>
      <c r="E30" s="2">
        <v>62.24</v>
      </c>
      <c r="F30" s="2">
        <v>10</v>
      </c>
      <c r="G30" s="2">
        <v>0</v>
      </c>
      <c r="H30" s="2">
        <f t="shared" si="5"/>
        <v>72.240000000000009</v>
      </c>
      <c r="I30" s="2">
        <f t="shared" si="29"/>
        <v>79.464000000000013</v>
      </c>
      <c r="J30" s="2">
        <f t="shared" si="7"/>
        <v>101.13600000000001</v>
      </c>
      <c r="K30" s="3">
        <f t="shared" si="8"/>
        <v>1088.6279039999999</v>
      </c>
      <c r="L30" s="1">
        <v>6050</v>
      </c>
      <c r="M30" s="3">
        <f>+K30*L30</f>
        <v>6586198.8191999998</v>
      </c>
      <c r="N30" s="3">
        <f t="shared" si="55"/>
        <v>6256888.8782399995</v>
      </c>
      <c r="O30" s="3">
        <f t="shared" si="56"/>
        <v>4939649.1143999994</v>
      </c>
      <c r="P30" s="3">
        <f t="shared" si="12"/>
        <v>2394981.3887999998</v>
      </c>
      <c r="Q30" s="3">
        <f t="shared" si="52"/>
        <v>2155483.2499199999</v>
      </c>
      <c r="R30" s="1">
        <v>53550</v>
      </c>
      <c r="S30" s="3">
        <f t="shared" si="53"/>
        <v>4255297.2000000011</v>
      </c>
    </row>
    <row r="31" spans="1:19" x14ac:dyDescent="0.25">
      <c r="A31" s="5">
        <v>28</v>
      </c>
      <c r="B31" s="1" t="s">
        <v>32</v>
      </c>
      <c r="C31" s="1" t="s">
        <v>63</v>
      </c>
      <c r="D31" s="1" t="s">
        <v>162</v>
      </c>
      <c r="E31" s="2">
        <v>62.24</v>
      </c>
      <c r="F31" s="2">
        <v>0</v>
      </c>
      <c r="G31" s="2">
        <v>0</v>
      </c>
      <c r="H31" s="2">
        <f t="shared" si="5"/>
        <v>62.24</v>
      </c>
      <c r="I31" s="2">
        <f t="shared" si="29"/>
        <v>68.464000000000013</v>
      </c>
      <c r="J31" s="2">
        <f t="shared" si="7"/>
        <v>87.135999999999996</v>
      </c>
      <c r="K31" s="3">
        <f t="shared" si="8"/>
        <v>937.93190399999992</v>
      </c>
      <c r="L31" s="1">
        <v>6050</v>
      </c>
      <c r="M31" s="3">
        <f t="shared" ref="M31:M34" si="57">+K31*L31</f>
        <v>5674488.019199999</v>
      </c>
      <c r="N31" s="3">
        <f t="shared" si="55"/>
        <v>5390763.6182399988</v>
      </c>
      <c r="O31" s="3">
        <f t="shared" si="56"/>
        <v>4255866.0143999998</v>
      </c>
      <c r="P31" s="3">
        <f t="shared" si="12"/>
        <v>2063450.1887999999</v>
      </c>
      <c r="Q31" s="3">
        <f t="shared" si="52"/>
        <v>1857105.16992</v>
      </c>
      <c r="R31" s="1">
        <v>53550</v>
      </c>
      <c r="S31" s="3">
        <f t="shared" si="53"/>
        <v>3666247.2000000007</v>
      </c>
    </row>
    <row r="32" spans="1:19" x14ac:dyDescent="0.25">
      <c r="A32" s="5">
        <v>29</v>
      </c>
      <c r="B32" s="1" t="s">
        <v>33</v>
      </c>
      <c r="C32" s="1" t="s">
        <v>64</v>
      </c>
      <c r="D32" s="1" t="s">
        <v>162</v>
      </c>
      <c r="E32" s="2">
        <v>72.900000000000006</v>
      </c>
      <c r="F32" s="2">
        <v>0</v>
      </c>
      <c r="G32" s="2">
        <v>0</v>
      </c>
      <c r="H32" s="2">
        <f t="shared" si="5"/>
        <v>72.900000000000006</v>
      </c>
      <c r="I32" s="2">
        <f t="shared" si="29"/>
        <v>80.190000000000012</v>
      </c>
      <c r="J32" s="2">
        <f t="shared" si="7"/>
        <v>102.06</v>
      </c>
      <c r="K32" s="3">
        <f t="shared" si="8"/>
        <v>1098.57384</v>
      </c>
      <c r="L32" s="1">
        <v>6100</v>
      </c>
      <c r="M32" s="3">
        <f t="shared" si="57"/>
        <v>6701300.4239999996</v>
      </c>
      <c r="N32" s="3">
        <f t="shared" si="55"/>
        <v>6366235.4027999993</v>
      </c>
      <c r="O32" s="3">
        <f t="shared" si="56"/>
        <v>5025975.318</v>
      </c>
      <c r="P32" s="3">
        <f t="shared" si="12"/>
        <v>2416862.4479999999</v>
      </c>
      <c r="Q32" s="3">
        <f t="shared" si="52"/>
        <v>2175176.2031999999</v>
      </c>
      <c r="R32" s="1">
        <v>53550</v>
      </c>
      <c r="S32" s="3">
        <f t="shared" si="53"/>
        <v>4294174.5000000009</v>
      </c>
    </row>
    <row r="33" spans="1:19" x14ac:dyDescent="0.25">
      <c r="A33" s="5">
        <v>30</v>
      </c>
      <c r="B33" s="1" t="s">
        <v>33</v>
      </c>
      <c r="C33" s="1" t="s">
        <v>65</v>
      </c>
      <c r="D33" s="1" t="s">
        <v>162</v>
      </c>
      <c r="E33" s="2">
        <v>62.24</v>
      </c>
      <c r="F33" s="2">
        <v>10</v>
      </c>
      <c r="G33" s="2">
        <v>0</v>
      </c>
      <c r="H33" s="2">
        <f t="shared" si="5"/>
        <v>72.240000000000009</v>
      </c>
      <c r="I33" s="2">
        <f t="shared" si="29"/>
        <v>79.464000000000013</v>
      </c>
      <c r="J33" s="2">
        <f t="shared" si="7"/>
        <v>101.13600000000001</v>
      </c>
      <c r="K33" s="3">
        <f>+J33*10.764</f>
        <v>1088.6279039999999</v>
      </c>
      <c r="L33" s="1">
        <v>6100</v>
      </c>
      <c r="M33" s="3">
        <f t="shared" si="57"/>
        <v>6640630.2143999999</v>
      </c>
      <c r="N33" s="3">
        <f t="shared" si="55"/>
        <v>6308598.7036799993</v>
      </c>
      <c r="O33" s="3">
        <f t="shared" si="56"/>
        <v>4980472.6607999997</v>
      </c>
      <c r="P33" s="3">
        <f t="shared" si="12"/>
        <v>2394981.3887999998</v>
      </c>
      <c r="Q33" s="3">
        <f t="shared" si="52"/>
        <v>2155483.2499199999</v>
      </c>
      <c r="R33" s="1">
        <v>53550</v>
      </c>
      <c r="S33" s="3">
        <f t="shared" si="53"/>
        <v>4255297.2000000011</v>
      </c>
    </row>
    <row r="34" spans="1:19" x14ac:dyDescent="0.25">
      <c r="A34" s="5">
        <v>31</v>
      </c>
      <c r="B34" s="1" t="s">
        <v>33</v>
      </c>
      <c r="C34" s="1" t="s">
        <v>66</v>
      </c>
      <c r="D34" s="1" t="s">
        <v>162</v>
      </c>
      <c r="E34" s="2">
        <v>62.24</v>
      </c>
      <c r="F34" s="2">
        <v>10</v>
      </c>
      <c r="G34" s="2">
        <v>0</v>
      </c>
      <c r="H34" s="2">
        <f t="shared" si="5"/>
        <v>72.240000000000009</v>
      </c>
      <c r="I34" s="2">
        <f t="shared" ref="I34" si="58">+H34*1.1</f>
        <v>79.464000000000013</v>
      </c>
      <c r="J34" s="2">
        <f t="shared" si="7"/>
        <v>101.13600000000001</v>
      </c>
      <c r="K34" s="3">
        <f t="shared" si="8"/>
        <v>1088.6279039999999</v>
      </c>
      <c r="L34" s="1">
        <v>6100</v>
      </c>
      <c r="M34" s="3">
        <f t="shared" si="57"/>
        <v>6640630.2143999999</v>
      </c>
      <c r="N34" s="3">
        <f t="shared" si="55"/>
        <v>6308598.7036799993</v>
      </c>
      <c r="O34" s="3">
        <f t="shared" si="56"/>
        <v>4980472.6607999997</v>
      </c>
      <c r="P34" s="3">
        <f t="shared" si="12"/>
        <v>2394981.3887999998</v>
      </c>
      <c r="Q34" s="3">
        <f t="shared" si="52"/>
        <v>2155483.2499199999</v>
      </c>
      <c r="R34" s="1">
        <v>53550</v>
      </c>
      <c r="S34" s="3">
        <f t="shared" si="53"/>
        <v>4255297.2000000011</v>
      </c>
    </row>
    <row r="35" spans="1:19" x14ac:dyDescent="0.25">
      <c r="A35" s="5">
        <v>32</v>
      </c>
      <c r="B35" s="1" t="s">
        <v>33</v>
      </c>
      <c r="C35" s="1" t="s">
        <v>67</v>
      </c>
      <c r="D35" s="1" t="s">
        <v>162</v>
      </c>
      <c r="E35" s="2">
        <v>62.24</v>
      </c>
      <c r="F35" s="2">
        <v>0</v>
      </c>
      <c r="G35" s="2">
        <v>0</v>
      </c>
      <c r="H35" s="2">
        <f t="shared" si="5"/>
        <v>62.24</v>
      </c>
      <c r="I35" s="2">
        <f t="shared" ref="I35" si="59">+H35*1.1</f>
        <v>68.464000000000013</v>
      </c>
      <c r="J35" s="2">
        <f t="shared" si="7"/>
        <v>87.135999999999996</v>
      </c>
      <c r="K35" s="3">
        <f t="shared" ref="K35" si="60">+J35*10.764</f>
        <v>937.93190399999992</v>
      </c>
      <c r="L35" s="1">
        <v>6100</v>
      </c>
      <c r="M35" s="3">
        <f t="shared" ref="M35" si="61">+K35*L35</f>
        <v>5721384.6143999994</v>
      </c>
      <c r="N35" s="3">
        <f t="shared" ref="N35" si="62">+M35*0.95</f>
        <v>5435315.383679999</v>
      </c>
      <c r="O35" s="3">
        <f t="shared" ref="O35" si="63">+M35*0.75</f>
        <v>4291038.4607999995</v>
      </c>
      <c r="P35" s="3">
        <f t="shared" si="12"/>
        <v>2063450.1887999999</v>
      </c>
      <c r="Q35" s="3">
        <f t="shared" ref="Q35" si="64">+P35*0.9</f>
        <v>1857105.16992</v>
      </c>
      <c r="R35" s="1">
        <v>53550</v>
      </c>
      <c r="S35" s="3">
        <f t="shared" ref="S35" si="65">+I35*R35</f>
        <v>3666247.2000000007</v>
      </c>
    </row>
    <row r="36" spans="1:19" x14ac:dyDescent="0.25">
      <c r="A36" s="5">
        <v>33</v>
      </c>
      <c r="B36" s="1" t="s">
        <v>34</v>
      </c>
      <c r="C36" s="1" t="s">
        <v>68</v>
      </c>
      <c r="D36" s="1" t="s">
        <v>162</v>
      </c>
      <c r="E36" s="2">
        <v>72.900000000000006</v>
      </c>
      <c r="F36" s="2">
        <v>0</v>
      </c>
      <c r="G36" s="2">
        <v>0</v>
      </c>
      <c r="H36" s="2">
        <f t="shared" si="5"/>
        <v>72.900000000000006</v>
      </c>
      <c r="I36" s="2">
        <f t="shared" ref="I36:I41" si="66">+H36*1.1</f>
        <v>80.190000000000012</v>
      </c>
      <c r="J36" s="2">
        <f t="shared" si="7"/>
        <v>102.06</v>
      </c>
      <c r="K36" s="3">
        <f>+J36*10.764</f>
        <v>1098.57384</v>
      </c>
      <c r="L36" s="1">
        <v>6150</v>
      </c>
      <c r="M36" s="3">
        <f>+K36*L36</f>
        <v>6756229.1160000004</v>
      </c>
      <c r="N36" s="3">
        <f t="shared" ref="N36:N71" si="67">+M36*0.95</f>
        <v>6418417.6601999998</v>
      </c>
      <c r="O36" s="3">
        <f t="shared" ref="O36:O71" si="68">+M36*0.75</f>
        <v>5067171.8370000003</v>
      </c>
      <c r="P36" s="3">
        <f t="shared" si="12"/>
        <v>2416862.4479999999</v>
      </c>
      <c r="Q36" s="3">
        <f t="shared" ref="Q36:Q51" si="69">+P36*0.9</f>
        <v>2175176.2031999999</v>
      </c>
      <c r="R36" s="1">
        <v>53550</v>
      </c>
      <c r="S36" s="3">
        <f t="shared" ref="S36:S51" si="70">+I36*R36</f>
        <v>4294174.5000000009</v>
      </c>
    </row>
    <row r="37" spans="1:19" x14ac:dyDescent="0.25">
      <c r="A37" s="5">
        <v>34</v>
      </c>
      <c r="B37" s="1" t="s">
        <v>34</v>
      </c>
      <c r="C37" s="1" t="s">
        <v>69</v>
      </c>
      <c r="D37" s="1" t="s">
        <v>162</v>
      </c>
      <c r="E37" s="2">
        <v>62.24</v>
      </c>
      <c r="F37" s="2">
        <v>10</v>
      </c>
      <c r="G37" s="2">
        <v>0</v>
      </c>
      <c r="H37" s="2">
        <f t="shared" si="5"/>
        <v>72.240000000000009</v>
      </c>
      <c r="I37" s="2">
        <f t="shared" si="66"/>
        <v>79.464000000000013</v>
      </c>
      <c r="J37" s="2">
        <f t="shared" si="7"/>
        <v>101.13600000000001</v>
      </c>
      <c r="K37" s="3">
        <f t="shared" ref="K37:K71" si="71">+J37*10.764</f>
        <v>1088.6279039999999</v>
      </c>
      <c r="L37" s="1">
        <v>6150</v>
      </c>
      <c r="M37" s="3">
        <f t="shared" ref="M37" si="72">+K37*L37</f>
        <v>6695061.6096000001</v>
      </c>
      <c r="N37" s="3">
        <f t="shared" si="67"/>
        <v>6360308.5291200001</v>
      </c>
      <c r="O37" s="3">
        <f t="shared" si="68"/>
        <v>5021296.2072000001</v>
      </c>
      <c r="P37" s="3">
        <f t="shared" si="12"/>
        <v>2394981.3887999998</v>
      </c>
      <c r="Q37" s="3">
        <f t="shared" si="69"/>
        <v>2155483.2499199999</v>
      </c>
      <c r="R37" s="1">
        <v>53550</v>
      </c>
      <c r="S37" s="3">
        <f t="shared" si="70"/>
        <v>4255297.2000000011</v>
      </c>
    </row>
    <row r="38" spans="1:19" x14ac:dyDescent="0.25">
      <c r="A38" s="5">
        <v>35</v>
      </c>
      <c r="B38" s="1" t="s">
        <v>34</v>
      </c>
      <c r="C38" s="1" t="s">
        <v>70</v>
      </c>
      <c r="D38" s="1" t="s">
        <v>162</v>
      </c>
      <c r="E38" s="2">
        <v>62.24</v>
      </c>
      <c r="F38" s="2">
        <v>10</v>
      </c>
      <c r="G38" s="2">
        <v>0</v>
      </c>
      <c r="H38" s="2">
        <f t="shared" si="5"/>
        <v>72.240000000000009</v>
      </c>
      <c r="I38" s="2">
        <f t="shared" si="66"/>
        <v>79.464000000000013</v>
      </c>
      <c r="J38" s="2">
        <f t="shared" si="7"/>
        <v>101.13600000000001</v>
      </c>
      <c r="K38" s="3">
        <f t="shared" si="71"/>
        <v>1088.6279039999999</v>
      </c>
      <c r="L38" s="1">
        <v>6150</v>
      </c>
      <c r="M38" s="3">
        <f>+K38*L38</f>
        <v>6695061.6096000001</v>
      </c>
      <c r="N38" s="3">
        <f t="shared" si="67"/>
        <v>6360308.5291200001</v>
      </c>
      <c r="O38" s="3">
        <f t="shared" si="68"/>
        <v>5021296.2072000001</v>
      </c>
      <c r="P38" s="3">
        <f t="shared" si="12"/>
        <v>2394981.3887999998</v>
      </c>
      <c r="Q38" s="3">
        <f t="shared" si="69"/>
        <v>2155483.2499199999</v>
      </c>
      <c r="R38" s="1">
        <v>53550</v>
      </c>
      <c r="S38" s="3">
        <f t="shared" si="70"/>
        <v>4255297.2000000011</v>
      </c>
    </row>
    <row r="39" spans="1:19" x14ac:dyDescent="0.25">
      <c r="A39" s="5">
        <v>36</v>
      </c>
      <c r="B39" s="1" t="s">
        <v>34</v>
      </c>
      <c r="C39" s="1" t="s">
        <v>71</v>
      </c>
      <c r="D39" s="1" t="s">
        <v>162</v>
      </c>
      <c r="E39" s="2">
        <v>62.24</v>
      </c>
      <c r="F39" s="2">
        <v>0</v>
      </c>
      <c r="G39" s="2">
        <v>0</v>
      </c>
      <c r="H39" s="2">
        <f t="shared" si="5"/>
        <v>62.24</v>
      </c>
      <c r="I39" s="2">
        <f t="shared" si="66"/>
        <v>68.464000000000013</v>
      </c>
      <c r="J39" s="2">
        <f t="shared" si="7"/>
        <v>87.135999999999996</v>
      </c>
      <c r="K39" s="3">
        <f t="shared" si="71"/>
        <v>937.93190399999992</v>
      </c>
      <c r="L39" s="1">
        <v>6150</v>
      </c>
      <c r="M39" s="3">
        <f t="shared" ref="M39:M41" si="73">+K39*L39</f>
        <v>5768281.2095999997</v>
      </c>
      <c r="N39" s="3">
        <f t="shared" si="67"/>
        <v>5479867.1491199993</v>
      </c>
      <c r="O39" s="3">
        <f t="shared" si="68"/>
        <v>4326210.9071999993</v>
      </c>
      <c r="P39" s="3">
        <f t="shared" si="12"/>
        <v>2063450.1887999999</v>
      </c>
      <c r="Q39" s="3">
        <f t="shared" si="69"/>
        <v>1857105.16992</v>
      </c>
      <c r="R39" s="1">
        <v>53550</v>
      </c>
      <c r="S39" s="3">
        <f t="shared" si="70"/>
        <v>3666247.2000000007</v>
      </c>
    </row>
    <row r="40" spans="1:19" x14ac:dyDescent="0.25">
      <c r="A40" s="5">
        <v>37</v>
      </c>
      <c r="B40" s="1" t="s">
        <v>35</v>
      </c>
      <c r="C40" s="1" t="s">
        <v>72</v>
      </c>
      <c r="D40" s="1" t="s">
        <v>162</v>
      </c>
      <c r="E40" s="2">
        <v>72.900000000000006</v>
      </c>
      <c r="F40" s="2">
        <v>0</v>
      </c>
      <c r="G40" s="2">
        <v>0</v>
      </c>
      <c r="H40" s="2">
        <f t="shared" si="5"/>
        <v>72.900000000000006</v>
      </c>
      <c r="I40" s="2">
        <f t="shared" si="66"/>
        <v>80.190000000000012</v>
      </c>
      <c r="J40" s="2">
        <f t="shared" si="7"/>
        <v>102.06</v>
      </c>
      <c r="K40" s="3">
        <f t="shared" si="71"/>
        <v>1098.57384</v>
      </c>
      <c r="L40" s="1">
        <v>6200</v>
      </c>
      <c r="M40" s="3">
        <f t="shared" si="73"/>
        <v>6811157.8080000002</v>
      </c>
      <c r="N40" s="3">
        <f t="shared" si="67"/>
        <v>6470599.9176000003</v>
      </c>
      <c r="O40" s="3">
        <f t="shared" si="68"/>
        <v>5108368.3560000006</v>
      </c>
      <c r="P40" s="3">
        <f t="shared" si="12"/>
        <v>2416862.4479999999</v>
      </c>
      <c r="Q40" s="3">
        <f t="shared" si="69"/>
        <v>2175176.2031999999</v>
      </c>
      <c r="R40" s="1">
        <v>53550</v>
      </c>
      <c r="S40" s="3">
        <f t="shared" si="70"/>
        <v>4294174.5000000009</v>
      </c>
    </row>
    <row r="41" spans="1:19" x14ac:dyDescent="0.25">
      <c r="A41" s="5">
        <v>38</v>
      </c>
      <c r="B41" s="1" t="s">
        <v>35</v>
      </c>
      <c r="C41" s="1" t="s">
        <v>73</v>
      </c>
      <c r="D41" s="1" t="s">
        <v>162</v>
      </c>
      <c r="E41" s="2">
        <v>62.24</v>
      </c>
      <c r="F41" s="2">
        <v>10</v>
      </c>
      <c r="G41" s="2">
        <v>0</v>
      </c>
      <c r="H41" s="2">
        <f t="shared" si="5"/>
        <v>72.240000000000009</v>
      </c>
      <c r="I41" s="2">
        <f t="shared" si="66"/>
        <v>79.464000000000013</v>
      </c>
      <c r="J41" s="2">
        <f t="shared" si="7"/>
        <v>101.13600000000001</v>
      </c>
      <c r="K41" s="3">
        <f t="shared" si="71"/>
        <v>1088.6279039999999</v>
      </c>
      <c r="L41" s="1">
        <v>6200</v>
      </c>
      <c r="M41" s="3">
        <f t="shared" si="73"/>
        <v>6749493.0047999993</v>
      </c>
      <c r="N41" s="3">
        <f t="shared" si="67"/>
        <v>6412018.354559999</v>
      </c>
      <c r="O41" s="3">
        <f t="shared" si="68"/>
        <v>5062119.7535999995</v>
      </c>
      <c r="P41" s="3">
        <f t="shared" si="12"/>
        <v>2394981.3887999998</v>
      </c>
      <c r="Q41" s="3">
        <f t="shared" si="69"/>
        <v>2155483.2499199999</v>
      </c>
      <c r="R41" s="1">
        <v>54825</v>
      </c>
      <c r="S41" s="3">
        <f t="shared" si="70"/>
        <v>4356613.8000000007</v>
      </c>
    </row>
    <row r="42" spans="1:19" x14ac:dyDescent="0.25">
      <c r="A42" s="5">
        <v>39</v>
      </c>
      <c r="B42" s="1" t="s">
        <v>35</v>
      </c>
      <c r="C42" s="1" t="s">
        <v>74</v>
      </c>
      <c r="D42" s="1" t="s">
        <v>162</v>
      </c>
      <c r="E42" s="2">
        <v>62.24</v>
      </c>
      <c r="F42" s="2">
        <v>10</v>
      </c>
      <c r="G42" s="2">
        <v>0</v>
      </c>
      <c r="H42" s="2">
        <f t="shared" si="5"/>
        <v>72.240000000000009</v>
      </c>
      <c r="I42" s="2">
        <f t="shared" ref="I42:I71" si="74">+H42*1.1</f>
        <v>79.464000000000013</v>
      </c>
      <c r="J42" s="2">
        <f t="shared" si="7"/>
        <v>101.13600000000001</v>
      </c>
      <c r="K42" s="3">
        <f t="shared" si="71"/>
        <v>1088.6279039999999</v>
      </c>
      <c r="L42" s="1">
        <v>6200</v>
      </c>
      <c r="M42" s="3">
        <f>+K42*L42</f>
        <v>6749493.0047999993</v>
      </c>
      <c r="N42" s="3">
        <f t="shared" si="67"/>
        <v>6412018.354559999</v>
      </c>
      <c r="O42" s="3">
        <f t="shared" si="68"/>
        <v>5062119.7535999995</v>
      </c>
      <c r="P42" s="3">
        <f t="shared" si="12"/>
        <v>2394981.3887999998</v>
      </c>
      <c r="Q42" s="3">
        <f t="shared" si="69"/>
        <v>2155483.2499199999</v>
      </c>
      <c r="R42" s="1">
        <v>54825</v>
      </c>
      <c r="S42" s="3">
        <f t="shared" si="70"/>
        <v>4356613.8000000007</v>
      </c>
    </row>
    <row r="43" spans="1:19" x14ac:dyDescent="0.25">
      <c r="A43" s="5">
        <v>40</v>
      </c>
      <c r="B43" s="1" t="s">
        <v>35</v>
      </c>
      <c r="C43" s="1" t="s">
        <v>75</v>
      </c>
      <c r="D43" s="1" t="s">
        <v>162</v>
      </c>
      <c r="E43" s="2">
        <v>62.24</v>
      </c>
      <c r="F43" s="2">
        <v>0</v>
      </c>
      <c r="G43" s="2">
        <v>0</v>
      </c>
      <c r="H43" s="2">
        <f t="shared" si="5"/>
        <v>62.24</v>
      </c>
      <c r="I43" s="2">
        <f t="shared" si="74"/>
        <v>68.464000000000013</v>
      </c>
      <c r="J43" s="2">
        <f t="shared" si="7"/>
        <v>87.135999999999996</v>
      </c>
      <c r="K43" s="3">
        <f t="shared" si="71"/>
        <v>937.93190399999992</v>
      </c>
      <c r="L43" s="1">
        <v>6200</v>
      </c>
      <c r="M43" s="3">
        <f t="shared" ref="M43" si="75">+K43*L43</f>
        <v>5815177.8047999991</v>
      </c>
      <c r="N43" s="3">
        <f t="shared" si="67"/>
        <v>5524418.9145599985</v>
      </c>
      <c r="O43" s="3">
        <f t="shared" si="68"/>
        <v>4361383.3535999991</v>
      </c>
      <c r="P43" s="3">
        <f t="shared" si="12"/>
        <v>2063450.1887999999</v>
      </c>
      <c r="Q43" s="3">
        <f t="shared" si="69"/>
        <v>1857105.16992</v>
      </c>
      <c r="R43" s="1">
        <v>54825</v>
      </c>
      <c r="S43" s="3">
        <f t="shared" si="70"/>
        <v>3753538.8000000007</v>
      </c>
    </row>
    <row r="44" spans="1:19" x14ac:dyDescent="0.25">
      <c r="A44" s="5">
        <v>41</v>
      </c>
      <c r="B44" s="1" t="s">
        <v>36</v>
      </c>
      <c r="C44" s="1" t="s">
        <v>76</v>
      </c>
      <c r="D44" s="1" t="s">
        <v>162</v>
      </c>
      <c r="E44" s="2">
        <v>72.900000000000006</v>
      </c>
      <c r="F44" s="2">
        <v>0</v>
      </c>
      <c r="G44" s="2">
        <v>0</v>
      </c>
      <c r="H44" s="2">
        <f t="shared" si="5"/>
        <v>72.900000000000006</v>
      </c>
      <c r="I44" s="2">
        <f t="shared" si="74"/>
        <v>80.190000000000012</v>
      </c>
      <c r="J44" s="2">
        <f t="shared" si="7"/>
        <v>102.06</v>
      </c>
      <c r="K44" s="3">
        <f t="shared" si="71"/>
        <v>1098.57384</v>
      </c>
      <c r="L44" s="1">
        <v>6250</v>
      </c>
      <c r="M44" s="3">
        <f>+K44*L44</f>
        <v>6866086.5</v>
      </c>
      <c r="N44" s="3">
        <f t="shared" si="67"/>
        <v>6522782.1749999998</v>
      </c>
      <c r="O44" s="3">
        <f t="shared" si="68"/>
        <v>5149564.875</v>
      </c>
      <c r="P44" s="3">
        <f t="shared" si="12"/>
        <v>2416862.4479999999</v>
      </c>
      <c r="Q44" s="3">
        <f t="shared" si="69"/>
        <v>2175176.2031999999</v>
      </c>
      <c r="R44" s="1">
        <v>54825</v>
      </c>
      <c r="S44" s="3">
        <f t="shared" si="70"/>
        <v>4396416.7500000009</v>
      </c>
    </row>
    <row r="45" spans="1:19" x14ac:dyDescent="0.25">
      <c r="A45" s="5">
        <v>42</v>
      </c>
      <c r="B45" s="1" t="s">
        <v>36</v>
      </c>
      <c r="C45" s="1" t="s">
        <v>77</v>
      </c>
      <c r="D45" s="1" t="s">
        <v>162</v>
      </c>
      <c r="E45" s="2">
        <v>62.24</v>
      </c>
      <c r="F45" s="2">
        <v>10</v>
      </c>
      <c r="G45" s="2">
        <v>0</v>
      </c>
      <c r="H45" s="2">
        <f t="shared" si="5"/>
        <v>72.240000000000009</v>
      </c>
      <c r="I45" s="2">
        <f t="shared" si="74"/>
        <v>79.464000000000013</v>
      </c>
      <c r="J45" s="2">
        <f t="shared" si="7"/>
        <v>101.13600000000001</v>
      </c>
      <c r="K45" s="3">
        <f t="shared" si="71"/>
        <v>1088.6279039999999</v>
      </c>
      <c r="L45" s="1">
        <v>6250</v>
      </c>
      <c r="M45" s="3">
        <f t="shared" ref="M45:M47" si="76">+K45*L45</f>
        <v>6803924.3999999994</v>
      </c>
      <c r="N45" s="3">
        <f t="shared" si="67"/>
        <v>6463728.1799999988</v>
      </c>
      <c r="O45" s="3">
        <f t="shared" si="68"/>
        <v>5102943.3</v>
      </c>
      <c r="P45" s="3">
        <f t="shared" si="12"/>
        <v>2394981.3887999998</v>
      </c>
      <c r="Q45" s="3">
        <f t="shared" si="69"/>
        <v>2155483.2499199999</v>
      </c>
      <c r="R45" s="1">
        <v>54825</v>
      </c>
      <c r="S45" s="3">
        <f t="shared" si="70"/>
        <v>4356613.8000000007</v>
      </c>
    </row>
    <row r="46" spans="1:19" x14ac:dyDescent="0.25">
      <c r="A46" s="5">
        <v>43</v>
      </c>
      <c r="B46" s="1" t="s">
        <v>36</v>
      </c>
      <c r="C46" s="1" t="s">
        <v>78</v>
      </c>
      <c r="D46" s="1" t="s">
        <v>162</v>
      </c>
      <c r="E46" s="2">
        <v>62.24</v>
      </c>
      <c r="F46" s="2">
        <v>10</v>
      </c>
      <c r="G46" s="2">
        <v>0</v>
      </c>
      <c r="H46" s="2">
        <f t="shared" si="5"/>
        <v>72.240000000000009</v>
      </c>
      <c r="I46" s="2">
        <f t="shared" si="74"/>
        <v>79.464000000000013</v>
      </c>
      <c r="J46" s="2">
        <f t="shared" si="7"/>
        <v>101.13600000000001</v>
      </c>
      <c r="K46" s="3">
        <f t="shared" si="71"/>
        <v>1088.6279039999999</v>
      </c>
      <c r="L46" s="1">
        <v>6250</v>
      </c>
      <c r="M46" s="3">
        <f t="shared" si="76"/>
        <v>6803924.3999999994</v>
      </c>
      <c r="N46" s="3">
        <f t="shared" si="67"/>
        <v>6463728.1799999988</v>
      </c>
      <c r="O46" s="3">
        <f t="shared" si="68"/>
        <v>5102943.3</v>
      </c>
      <c r="P46" s="3">
        <f t="shared" si="12"/>
        <v>2394981.3887999998</v>
      </c>
      <c r="Q46" s="3">
        <f t="shared" si="69"/>
        <v>2155483.2499199999</v>
      </c>
      <c r="R46" s="1">
        <v>54825</v>
      </c>
      <c r="S46" s="3">
        <f t="shared" si="70"/>
        <v>4356613.8000000007</v>
      </c>
    </row>
    <row r="47" spans="1:19" x14ac:dyDescent="0.25">
      <c r="A47" s="5">
        <v>44</v>
      </c>
      <c r="B47" s="1" t="s">
        <v>36</v>
      </c>
      <c r="C47" s="1" t="s">
        <v>79</v>
      </c>
      <c r="D47" s="1" t="s">
        <v>162</v>
      </c>
      <c r="E47" s="2">
        <v>62.24</v>
      </c>
      <c r="F47" s="2">
        <v>0</v>
      </c>
      <c r="G47" s="2">
        <v>0</v>
      </c>
      <c r="H47" s="2">
        <f t="shared" si="5"/>
        <v>62.24</v>
      </c>
      <c r="I47" s="2">
        <f t="shared" si="74"/>
        <v>68.464000000000013</v>
      </c>
      <c r="J47" s="2">
        <f t="shared" si="7"/>
        <v>87.135999999999996</v>
      </c>
      <c r="K47" s="3">
        <f t="shared" si="71"/>
        <v>937.93190399999992</v>
      </c>
      <c r="L47" s="1">
        <v>6250</v>
      </c>
      <c r="M47" s="3">
        <f t="shared" si="76"/>
        <v>5862074.3999999994</v>
      </c>
      <c r="N47" s="3">
        <f t="shared" si="67"/>
        <v>5568970.6799999988</v>
      </c>
      <c r="O47" s="3">
        <f t="shared" si="68"/>
        <v>4396555.8</v>
      </c>
      <c r="P47" s="3">
        <f t="shared" si="12"/>
        <v>2063450.1887999999</v>
      </c>
      <c r="Q47" s="3">
        <f t="shared" si="69"/>
        <v>1857105.16992</v>
      </c>
      <c r="R47" s="1">
        <v>54825</v>
      </c>
      <c r="S47" s="3">
        <f t="shared" si="70"/>
        <v>3753538.8000000007</v>
      </c>
    </row>
    <row r="48" spans="1:19" x14ac:dyDescent="0.25">
      <c r="A48" s="5">
        <v>45</v>
      </c>
      <c r="B48" s="1" t="s">
        <v>37</v>
      </c>
      <c r="C48" s="1" t="s">
        <v>80</v>
      </c>
      <c r="D48" s="1" t="s">
        <v>162</v>
      </c>
      <c r="E48" s="2">
        <v>72.900000000000006</v>
      </c>
      <c r="F48" s="2">
        <v>0</v>
      </c>
      <c r="G48" s="2">
        <v>0</v>
      </c>
      <c r="H48" s="2">
        <f t="shared" si="5"/>
        <v>72.900000000000006</v>
      </c>
      <c r="I48" s="2">
        <f t="shared" si="74"/>
        <v>80.190000000000012</v>
      </c>
      <c r="J48" s="2">
        <f t="shared" si="7"/>
        <v>102.06</v>
      </c>
      <c r="K48" s="3">
        <f t="shared" si="71"/>
        <v>1098.57384</v>
      </c>
      <c r="L48" s="1">
        <v>6300</v>
      </c>
      <c r="M48" s="3">
        <f>+K48*L48</f>
        <v>6921015.1919999998</v>
      </c>
      <c r="N48" s="3">
        <f t="shared" si="67"/>
        <v>6574964.4323999994</v>
      </c>
      <c r="O48" s="3">
        <f t="shared" si="68"/>
        <v>5190761.3939999994</v>
      </c>
      <c r="P48" s="3">
        <f t="shared" si="12"/>
        <v>2416862.4479999999</v>
      </c>
      <c r="Q48" s="3">
        <f t="shared" si="69"/>
        <v>2175176.2031999999</v>
      </c>
      <c r="R48" s="1">
        <v>54825</v>
      </c>
      <c r="S48" s="3">
        <f t="shared" si="70"/>
        <v>4396416.7500000009</v>
      </c>
    </row>
    <row r="49" spans="1:19" x14ac:dyDescent="0.25">
      <c r="A49" s="5">
        <v>46</v>
      </c>
      <c r="B49" s="1" t="s">
        <v>37</v>
      </c>
      <c r="C49" s="1" t="s">
        <v>81</v>
      </c>
      <c r="D49" s="1" t="s">
        <v>162</v>
      </c>
      <c r="E49" s="2">
        <v>62.24</v>
      </c>
      <c r="F49" s="2">
        <v>10</v>
      </c>
      <c r="G49" s="2">
        <v>0</v>
      </c>
      <c r="H49" s="2">
        <f t="shared" si="5"/>
        <v>72.240000000000009</v>
      </c>
      <c r="I49" s="2">
        <f t="shared" si="74"/>
        <v>79.464000000000013</v>
      </c>
      <c r="J49" s="2">
        <f t="shared" si="7"/>
        <v>101.13600000000001</v>
      </c>
      <c r="K49" s="3">
        <f t="shared" si="71"/>
        <v>1088.6279039999999</v>
      </c>
      <c r="L49" s="1">
        <v>6300</v>
      </c>
      <c r="M49" s="3">
        <f t="shared" ref="M49" si="77">+K49*L49</f>
        <v>6858355.7951999996</v>
      </c>
      <c r="N49" s="3">
        <f t="shared" si="67"/>
        <v>6515438.0054399995</v>
      </c>
      <c r="O49" s="3">
        <f t="shared" si="68"/>
        <v>5143766.8464000002</v>
      </c>
      <c r="P49" s="3">
        <f t="shared" si="12"/>
        <v>2394981.3887999998</v>
      </c>
      <c r="Q49" s="3">
        <f t="shared" si="69"/>
        <v>2155483.2499199999</v>
      </c>
      <c r="R49" s="1">
        <v>54825</v>
      </c>
      <c r="S49" s="3">
        <f t="shared" si="70"/>
        <v>4356613.8000000007</v>
      </c>
    </row>
    <row r="50" spans="1:19" x14ac:dyDescent="0.25">
      <c r="A50" s="5">
        <v>47</v>
      </c>
      <c r="B50" s="1" t="s">
        <v>37</v>
      </c>
      <c r="C50" s="1" t="s">
        <v>82</v>
      </c>
      <c r="D50" s="1" t="s">
        <v>162</v>
      </c>
      <c r="E50" s="2">
        <v>62.24</v>
      </c>
      <c r="F50" s="2">
        <v>10</v>
      </c>
      <c r="G50" s="2">
        <v>0</v>
      </c>
      <c r="H50" s="2">
        <f t="shared" si="5"/>
        <v>72.240000000000009</v>
      </c>
      <c r="I50" s="2">
        <f t="shared" si="74"/>
        <v>79.464000000000013</v>
      </c>
      <c r="J50" s="2">
        <f t="shared" si="7"/>
        <v>101.13600000000001</v>
      </c>
      <c r="K50" s="3">
        <f t="shared" si="71"/>
        <v>1088.6279039999999</v>
      </c>
      <c r="L50" s="1">
        <v>6300</v>
      </c>
      <c r="M50" s="3">
        <f>+K50*L50</f>
        <v>6858355.7951999996</v>
      </c>
      <c r="N50" s="3">
        <f t="shared" si="67"/>
        <v>6515438.0054399995</v>
      </c>
      <c r="O50" s="3">
        <f t="shared" si="68"/>
        <v>5143766.8464000002</v>
      </c>
      <c r="P50" s="3">
        <f t="shared" si="12"/>
        <v>2394981.3887999998</v>
      </c>
      <c r="Q50" s="3">
        <f t="shared" si="69"/>
        <v>2155483.2499199999</v>
      </c>
      <c r="R50" s="1">
        <v>54825</v>
      </c>
      <c r="S50" s="3">
        <f t="shared" si="70"/>
        <v>4356613.8000000007</v>
      </c>
    </row>
    <row r="51" spans="1:19" x14ac:dyDescent="0.25">
      <c r="A51" s="5">
        <v>48</v>
      </c>
      <c r="B51" s="1" t="s">
        <v>37</v>
      </c>
      <c r="C51" s="1" t="s">
        <v>83</v>
      </c>
      <c r="D51" s="1" t="s">
        <v>162</v>
      </c>
      <c r="E51" s="2">
        <v>62.24</v>
      </c>
      <c r="F51" s="2">
        <v>0</v>
      </c>
      <c r="G51" s="2">
        <v>0</v>
      </c>
      <c r="H51" s="2">
        <f t="shared" si="5"/>
        <v>62.24</v>
      </c>
      <c r="I51" s="2">
        <f t="shared" si="74"/>
        <v>68.464000000000013</v>
      </c>
      <c r="J51" s="2">
        <f t="shared" si="7"/>
        <v>87.135999999999996</v>
      </c>
      <c r="K51" s="3">
        <f t="shared" si="71"/>
        <v>937.93190399999992</v>
      </c>
      <c r="L51" s="1">
        <v>6300</v>
      </c>
      <c r="M51" s="3">
        <f t="shared" ref="M51:M71" si="78">+K51*L51</f>
        <v>5908970.9951999998</v>
      </c>
      <c r="N51" s="3">
        <f t="shared" si="67"/>
        <v>5613522.4454399999</v>
      </c>
      <c r="O51" s="3">
        <f t="shared" si="68"/>
        <v>4431728.2463999996</v>
      </c>
      <c r="P51" s="3">
        <f t="shared" si="12"/>
        <v>2063450.1887999999</v>
      </c>
      <c r="Q51" s="3">
        <f t="shared" si="69"/>
        <v>1857105.16992</v>
      </c>
      <c r="R51" s="1">
        <v>54825</v>
      </c>
      <c r="S51" s="3">
        <f t="shared" si="70"/>
        <v>3753538.8000000007</v>
      </c>
    </row>
    <row r="52" spans="1:19" x14ac:dyDescent="0.25">
      <c r="A52" s="5">
        <v>49</v>
      </c>
      <c r="B52" s="1" t="s">
        <v>38</v>
      </c>
      <c r="C52" s="1" t="s">
        <v>84</v>
      </c>
      <c r="D52" s="1" t="s">
        <v>162</v>
      </c>
      <c r="E52" s="2">
        <v>72.900000000000006</v>
      </c>
      <c r="F52" s="2">
        <v>0</v>
      </c>
      <c r="G52" s="2">
        <v>0</v>
      </c>
      <c r="H52" s="2">
        <f t="shared" si="5"/>
        <v>72.900000000000006</v>
      </c>
      <c r="I52" s="2">
        <f t="shared" si="74"/>
        <v>80.190000000000012</v>
      </c>
      <c r="J52" s="2">
        <f t="shared" si="7"/>
        <v>102.06</v>
      </c>
      <c r="K52" s="3">
        <f t="shared" si="71"/>
        <v>1098.57384</v>
      </c>
      <c r="L52" s="1">
        <v>6350</v>
      </c>
      <c r="M52" s="3">
        <f t="shared" si="78"/>
        <v>6975943.8840000005</v>
      </c>
      <c r="N52" s="3">
        <f t="shared" si="67"/>
        <v>6627146.6897999998</v>
      </c>
      <c r="O52" s="3">
        <f t="shared" si="68"/>
        <v>5231957.9130000006</v>
      </c>
      <c r="P52" s="3">
        <f t="shared" si="12"/>
        <v>2416862.4479999999</v>
      </c>
      <c r="Q52" s="3">
        <f t="shared" ref="Q52:Q71" si="79">+P52*0.9</f>
        <v>2175176.2031999999</v>
      </c>
      <c r="R52" s="1">
        <v>54825</v>
      </c>
      <c r="S52" s="3">
        <f t="shared" ref="S52:S71" si="80">+I52*R52</f>
        <v>4396416.7500000009</v>
      </c>
    </row>
    <row r="53" spans="1:19" x14ac:dyDescent="0.25">
      <c r="A53" s="5">
        <v>50</v>
      </c>
      <c r="B53" s="1" t="s">
        <v>38</v>
      </c>
      <c r="C53" s="1" t="s">
        <v>85</v>
      </c>
      <c r="D53" s="1" t="s">
        <v>162</v>
      </c>
      <c r="E53" s="2">
        <v>62.24</v>
      </c>
      <c r="F53" s="2">
        <v>10</v>
      </c>
      <c r="G53" s="2">
        <v>0</v>
      </c>
      <c r="H53" s="2">
        <f t="shared" si="5"/>
        <v>72.240000000000009</v>
      </c>
      <c r="I53" s="2">
        <f t="shared" si="74"/>
        <v>79.464000000000013</v>
      </c>
      <c r="J53" s="2">
        <f t="shared" si="7"/>
        <v>101.13600000000001</v>
      </c>
      <c r="K53" s="3">
        <f t="shared" si="71"/>
        <v>1088.6279039999999</v>
      </c>
      <c r="L53" s="1">
        <v>6350</v>
      </c>
      <c r="M53" s="3">
        <f t="shared" si="78"/>
        <v>6912787.1903999997</v>
      </c>
      <c r="N53" s="3">
        <f t="shared" si="67"/>
        <v>6567147.8308799993</v>
      </c>
      <c r="O53" s="3">
        <f t="shared" si="68"/>
        <v>5184590.3927999996</v>
      </c>
      <c r="P53" s="3">
        <f t="shared" si="12"/>
        <v>2394981.3887999998</v>
      </c>
      <c r="Q53" s="3">
        <f t="shared" si="79"/>
        <v>2155483.2499199999</v>
      </c>
      <c r="R53" s="1">
        <v>54825</v>
      </c>
      <c r="S53" s="3">
        <f t="shared" si="80"/>
        <v>4356613.8000000007</v>
      </c>
    </row>
    <row r="54" spans="1:19" x14ac:dyDescent="0.25">
      <c r="A54" s="5">
        <v>51</v>
      </c>
      <c r="B54" s="1" t="s">
        <v>38</v>
      </c>
      <c r="C54" s="1" t="s">
        <v>86</v>
      </c>
      <c r="D54" s="1" t="s">
        <v>162</v>
      </c>
      <c r="E54" s="2">
        <v>62.24</v>
      </c>
      <c r="F54" s="2">
        <v>10</v>
      </c>
      <c r="G54" s="2">
        <v>0</v>
      </c>
      <c r="H54" s="2">
        <f t="shared" si="5"/>
        <v>72.240000000000009</v>
      </c>
      <c r="I54" s="2">
        <f t="shared" si="74"/>
        <v>79.464000000000013</v>
      </c>
      <c r="J54" s="2">
        <f t="shared" si="7"/>
        <v>101.13600000000001</v>
      </c>
      <c r="K54" s="3">
        <f t="shared" si="71"/>
        <v>1088.6279039999999</v>
      </c>
      <c r="L54" s="1">
        <v>6350</v>
      </c>
      <c r="M54" s="3">
        <f t="shared" si="78"/>
        <v>6912787.1903999997</v>
      </c>
      <c r="N54" s="3">
        <f t="shared" si="67"/>
        <v>6567147.8308799993</v>
      </c>
      <c r="O54" s="3">
        <f t="shared" si="68"/>
        <v>5184590.3927999996</v>
      </c>
      <c r="P54" s="3">
        <f t="shared" si="12"/>
        <v>2394981.3887999998</v>
      </c>
      <c r="Q54" s="3">
        <f t="shared" si="79"/>
        <v>2155483.2499199999</v>
      </c>
      <c r="R54" s="1">
        <v>54825</v>
      </c>
      <c r="S54" s="3">
        <f t="shared" si="80"/>
        <v>4356613.8000000007</v>
      </c>
    </row>
    <row r="55" spans="1:19" x14ac:dyDescent="0.25">
      <c r="A55" s="5">
        <v>52</v>
      </c>
      <c r="B55" s="1" t="s">
        <v>38</v>
      </c>
      <c r="C55" s="1" t="s">
        <v>87</v>
      </c>
      <c r="D55" s="1" t="s">
        <v>162</v>
      </c>
      <c r="E55" s="2">
        <v>62.24</v>
      </c>
      <c r="F55" s="2">
        <v>0</v>
      </c>
      <c r="G55" s="2">
        <v>0</v>
      </c>
      <c r="H55" s="2">
        <f t="shared" si="5"/>
        <v>62.24</v>
      </c>
      <c r="I55" s="2">
        <f t="shared" si="74"/>
        <v>68.464000000000013</v>
      </c>
      <c r="J55" s="2">
        <f t="shared" si="7"/>
        <v>87.135999999999996</v>
      </c>
      <c r="K55" s="3">
        <f t="shared" si="71"/>
        <v>937.93190399999992</v>
      </c>
      <c r="L55" s="1">
        <v>6350</v>
      </c>
      <c r="M55" s="3">
        <f t="shared" si="78"/>
        <v>5955867.5903999992</v>
      </c>
      <c r="N55" s="3">
        <f t="shared" si="67"/>
        <v>5658074.2108799992</v>
      </c>
      <c r="O55" s="3">
        <f t="shared" si="68"/>
        <v>4466900.6927999994</v>
      </c>
      <c r="P55" s="3">
        <f t="shared" si="12"/>
        <v>2063450.1887999999</v>
      </c>
      <c r="Q55" s="3">
        <f t="shared" si="79"/>
        <v>1857105.16992</v>
      </c>
      <c r="R55" s="1">
        <v>54825</v>
      </c>
      <c r="S55" s="3">
        <f t="shared" si="80"/>
        <v>3753538.8000000007</v>
      </c>
    </row>
    <row r="56" spans="1:19" x14ac:dyDescent="0.25">
      <c r="A56" s="5">
        <v>53</v>
      </c>
      <c r="B56" s="1" t="s">
        <v>142</v>
      </c>
      <c r="C56" s="1" t="s">
        <v>146</v>
      </c>
      <c r="D56" s="1" t="s">
        <v>162</v>
      </c>
      <c r="E56" s="2">
        <v>72.900000000000006</v>
      </c>
      <c r="F56" s="2">
        <v>0</v>
      </c>
      <c r="G56" s="2">
        <v>0</v>
      </c>
      <c r="H56" s="2">
        <f t="shared" si="5"/>
        <v>72.900000000000006</v>
      </c>
      <c r="I56" s="2">
        <f t="shared" si="74"/>
        <v>80.190000000000012</v>
      </c>
      <c r="J56" s="2">
        <f t="shared" si="7"/>
        <v>102.06</v>
      </c>
      <c r="K56" s="3">
        <f t="shared" si="71"/>
        <v>1098.57384</v>
      </c>
      <c r="L56" s="1">
        <v>6400</v>
      </c>
      <c r="M56" s="3">
        <f t="shared" si="78"/>
        <v>7030872.5760000004</v>
      </c>
      <c r="N56" s="3">
        <f t="shared" si="67"/>
        <v>6679328.9472000003</v>
      </c>
      <c r="O56" s="3">
        <f t="shared" si="68"/>
        <v>5273154.432</v>
      </c>
      <c r="P56" s="3">
        <f t="shared" si="12"/>
        <v>2416862.4479999999</v>
      </c>
      <c r="Q56" s="3">
        <f t="shared" si="79"/>
        <v>2175176.2031999999</v>
      </c>
      <c r="R56" s="1">
        <v>54825</v>
      </c>
      <c r="S56" s="3">
        <f t="shared" si="80"/>
        <v>4396416.7500000009</v>
      </c>
    </row>
    <row r="57" spans="1:19" x14ac:dyDescent="0.25">
      <c r="A57" s="5">
        <v>54</v>
      </c>
      <c r="B57" s="1" t="s">
        <v>142</v>
      </c>
      <c r="C57" s="1" t="s">
        <v>147</v>
      </c>
      <c r="D57" s="1" t="s">
        <v>162</v>
      </c>
      <c r="E57" s="2">
        <v>62.24</v>
      </c>
      <c r="F57" s="2">
        <v>10</v>
      </c>
      <c r="G57" s="2">
        <v>0</v>
      </c>
      <c r="H57" s="2">
        <f t="shared" si="5"/>
        <v>72.240000000000009</v>
      </c>
      <c r="I57" s="2">
        <f t="shared" si="74"/>
        <v>79.464000000000013</v>
      </c>
      <c r="J57" s="2">
        <f t="shared" si="7"/>
        <v>101.13600000000001</v>
      </c>
      <c r="K57" s="3">
        <f t="shared" si="71"/>
        <v>1088.6279039999999</v>
      </c>
      <c r="L57" s="1">
        <v>6400</v>
      </c>
      <c r="M57" s="3">
        <f t="shared" si="78"/>
        <v>6967218.5855999999</v>
      </c>
      <c r="N57" s="3">
        <f t="shared" si="67"/>
        <v>6618857.6563199991</v>
      </c>
      <c r="O57" s="3">
        <f t="shared" si="68"/>
        <v>5225413.9391999999</v>
      </c>
      <c r="P57" s="3">
        <f t="shared" si="12"/>
        <v>2394981.3887999998</v>
      </c>
      <c r="Q57" s="3">
        <f t="shared" si="79"/>
        <v>2155483.2499199999</v>
      </c>
      <c r="R57" s="1">
        <v>54825</v>
      </c>
      <c r="S57" s="3">
        <f t="shared" si="80"/>
        <v>4356613.8000000007</v>
      </c>
    </row>
    <row r="58" spans="1:19" x14ac:dyDescent="0.25">
      <c r="A58" s="5">
        <v>55</v>
      </c>
      <c r="B58" s="1" t="s">
        <v>142</v>
      </c>
      <c r="C58" s="1" t="s">
        <v>148</v>
      </c>
      <c r="D58" s="1" t="s">
        <v>162</v>
      </c>
      <c r="E58" s="2">
        <v>62.24</v>
      </c>
      <c r="F58" s="2">
        <v>10</v>
      </c>
      <c r="G58" s="2">
        <v>0</v>
      </c>
      <c r="H58" s="2">
        <f t="shared" si="5"/>
        <v>72.240000000000009</v>
      </c>
      <c r="I58" s="2">
        <f t="shared" si="74"/>
        <v>79.464000000000013</v>
      </c>
      <c r="J58" s="2">
        <f t="shared" si="7"/>
        <v>101.13600000000001</v>
      </c>
      <c r="K58" s="3">
        <f t="shared" si="71"/>
        <v>1088.6279039999999</v>
      </c>
      <c r="L58" s="1">
        <v>6400</v>
      </c>
      <c r="M58" s="3">
        <f t="shared" si="78"/>
        <v>6967218.5855999999</v>
      </c>
      <c r="N58" s="3">
        <f t="shared" si="67"/>
        <v>6618857.6563199991</v>
      </c>
      <c r="O58" s="3">
        <f t="shared" si="68"/>
        <v>5225413.9391999999</v>
      </c>
      <c r="P58" s="3">
        <f t="shared" si="12"/>
        <v>2394981.3887999998</v>
      </c>
      <c r="Q58" s="3">
        <f t="shared" si="79"/>
        <v>2155483.2499199999</v>
      </c>
      <c r="R58" s="1">
        <v>54825</v>
      </c>
      <c r="S58" s="3">
        <f t="shared" si="80"/>
        <v>4356613.8000000007</v>
      </c>
    </row>
    <row r="59" spans="1:19" x14ac:dyDescent="0.25">
      <c r="A59" s="5">
        <v>56</v>
      </c>
      <c r="B59" s="1" t="s">
        <v>142</v>
      </c>
      <c r="C59" s="1" t="s">
        <v>149</v>
      </c>
      <c r="D59" s="1" t="s">
        <v>162</v>
      </c>
      <c r="E59" s="2">
        <v>62.24</v>
      </c>
      <c r="F59" s="2">
        <v>0</v>
      </c>
      <c r="G59" s="2">
        <v>0</v>
      </c>
      <c r="H59" s="2">
        <f t="shared" si="5"/>
        <v>62.24</v>
      </c>
      <c r="I59" s="2">
        <f t="shared" si="74"/>
        <v>68.464000000000013</v>
      </c>
      <c r="J59" s="2">
        <f t="shared" si="7"/>
        <v>87.135999999999996</v>
      </c>
      <c r="K59" s="3">
        <f t="shared" si="71"/>
        <v>937.93190399999992</v>
      </c>
      <c r="L59" s="1">
        <v>6400</v>
      </c>
      <c r="M59" s="3">
        <f t="shared" si="78"/>
        <v>6002764.1855999995</v>
      </c>
      <c r="N59" s="3">
        <f t="shared" si="67"/>
        <v>5702625.9763199994</v>
      </c>
      <c r="O59" s="3">
        <f t="shared" si="68"/>
        <v>4502073.1392000001</v>
      </c>
      <c r="P59" s="3">
        <f t="shared" si="12"/>
        <v>2063450.1887999999</v>
      </c>
      <c r="Q59" s="3">
        <f t="shared" si="79"/>
        <v>1857105.16992</v>
      </c>
      <c r="R59" s="1">
        <v>54825</v>
      </c>
      <c r="S59" s="3">
        <f t="shared" si="80"/>
        <v>3753538.8000000007</v>
      </c>
    </row>
    <row r="60" spans="1:19" x14ac:dyDescent="0.25">
      <c r="A60" s="5">
        <v>57</v>
      </c>
      <c r="B60" s="1" t="s">
        <v>143</v>
      </c>
      <c r="C60" s="1" t="s">
        <v>150</v>
      </c>
      <c r="D60" s="1" t="s">
        <v>162</v>
      </c>
      <c r="E60" s="2">
        <v>72.900000000000006</v>
      </c>
      <c r="F60" s="2">
        <v>0</v>
      </c>
      <c r="G60" s="2">
        <v>0</v>
      </c>
      <c r="H60" s="2">
        <f t="shared" si="5"/>
        <v>72.900000000000006</v>
      </c>
      <c r="I60" s="2">
        <f t="shared" si="74"/>
        <v>80.190000000000012</v>
      </c>
      <c r="J60" s="2">
        <f t="shared" si="7"/>
        <v>102.06</v>
      </c>
      <c r="K60" s="3">
        <f t="shared" si="71"/>
        <v>1098.57384</v>
      </c>
      <c r="L60" s="1">
        <v>6450</v>
      </c>
      <c r="M60" s="3">
        <f t="shared" si="78"/>
        <v>7085801.2680000002</v>
      </c>
      <c r="N60" s="3">
        <f t="shared" si="67"/>
        <v>6731511.2045999998</v>
      </c>
      <c r="O60" s="3">
        <f t="shared" si="68"/>
        <v>5314350.9510000004</v>
      </c>
      <c r="P60" s="3">
        <f t="shared" si="12"/>
        <v>2416862.4479999999</v>
      </c>
      <c r="Q60" s="3">
        <f t="shared" si="79"/>
        <v>2175176.2031999999</v>
      </c>
      <c r="R60" s="1">
        <v>54825</v>
      </c>
      <c r="S60" s="3">
        <f t="shared" si="80"/>
        <v>4396416.7500000009</v>
      </c>
    </row>
    <row r="61" spans="1:19" x14ac:dyDescent="0.25">
      <c r="A61" s="5">
        <v>58</v>
      </c>
      <c r="B61" s="1" t="s">
        <v>143</v>
      </c>
      <c r="C61" s="1" t="s">
        <v>151</v>
      </c>
      <c r="D61" s="1" t="s">
        <v>162</v>
      </c>
      <c r="E61" s="2">
        <v>62.24</v>
      </c>
      <c r="F61" s="2">
        <v>10</v>
      </c>
      <c r="G61" s="2">
        <v>0</v>
      </c>
      <c r="H61" s="2">
        <f t="shared" si="5"/>
        <v>72.240000000000009</v>
      </c>
      <c r="I61" s="2">
        <f t="shared" si="74"/>
        <v>79.464000000000013</v>
      </c>
      <c r="J61" s="2">
        <f t="shared" si="7"/>
        <v>101.13600000000001</v>
      </c>
      <c r="K61" s="3">
        <f t="shared" si="71"/>
        <v>1088.6279039999999</v>
      </c>
      <c r="L61" s="1">
        <v>6450</v>
      </c>
      <c r="M61" s="3">
        <f t="shared" si="78"/>
        <v>7021649.9808</v>
      </c>
      <c r="N61" s="3">
        <f t="shared" si="67"/>
        <v>6670567.4817599999</v>
      </c>
      <c r="O61" s="3">
        <f t="shared" si="68"/>
        <v>5266237.4856000002</v>
      </c>
      <c r="P61" s="3">
        <f t="shared" si="12"/>
        <v>2394981.3887999998</v>
      </c>
      <c r="Q61" s="3">
        <f t="shared" si="79"/>
        <v>2155483.2499199999</v>
      </c>
      <c r="R61" s="1">
        <v>54825</v>
      </c>
      <c r="S61" s="3">
        <f t="shared" si="80"/>
        <v>4356613.8000000007</v>
      </c>
    </row>
    <row r="62" spans="1:19" x14ac:dyDescent="0.25">
      <c r="A62" s="5">
        <v>59</v>
      </c>
      <c r="B62" s="1" t="s">
        <v>143</v>
      </c>
      <c r="C62" s="1" t="s">
        <v>152</v>
      </c>
      <c r="D62" s="1" t="s">
        <v>162</v>
      </c>
      <c r="E62" s="2">
        <v>62.24</v>
      </c>
      <c r="F62" s="2">
        <v>10</v>
      </c>
      <c r="G62" s="2">
        <v>0</v>
      </c>
      <c r="H62" s="2">
        <f t="shared" si="5"/>
        <v>72.240000000000009</v>
      </c>
      <c r="I62" s="2">
        <f t="shared" si="74"/>
        <v>79.464000000000013</v>
      </c>
      <c r="J62" s="2">
        <f t="shared" si="7"/>
        <v>101.13600000000001</v>
      </c>
      <c r="K62" s="3">
        <f t="shared" si="71"/>
        <v>1088.6279039999999</v>
      </c>
      <c r="L62" s="1">
        <v>6450</v>
      </c>
      <c r="M62" s="3">
        <f t="shared" si="78"/>
        <v>7021649.9808</v>
      </c>
      <c r="N62" s="3">
        <f t="shared" si="67"/>
        <v>6670567.4817599999</v>
      </c>
      <c r="O62" s="3">
        <f t="shared" si="68"/>
        <v>5266237.4856000002</v>
      </c>
      <c r="P62" s="3">
        <f t="shared" si="12"/>
        <v>2394981.3887999998</v>
      </c>
      <c r="Q62" s="3">
        <f t="shared" si="79"/>
        <v>2155483.2499199999</v>
      </c>
      <c r="R62" s="1">
        <v>54825</v>
      </c>
      <c r="S62" s="3">
        <f t="shared" si="80"/>
        <v>4356613.8000000007</v>
      </c>
    </row>
    <row r="63" spans="1:19" x14ac:dyDescent="0.25">
      <c r="A63" s="5">
        <v>60</v>
      </c>
      <c r="B63" s="1" t="s">
        <v>143</v>
      </c>
      <c r="C63" s="1" t="s">
        <v>153</v>
      </c>
      <c r="D63" s="1" t="s">
        <v>162</v>
      </c>
      <c r="E63" s="2">
        <v>62.24</v>
      </c>
      <c r="F63" s="2">
        <v>0</v>
      </c>
      <c r="G63" s="2">
        <v>0</v>
      </c>
      <c r="H63" s="2">
        <f t="shared" si="5"/>
        <v>62.24</v>
      </c>
      <c r="I63" s="2">
        <f t="shared" si="74"/>
        <v>68.464000000000013</v>
      </c>
      <c r="J63" s="2">
        <f t="shared" si="7"/>
        <v>87.135999999999996</v>
      </c>
      <c r="K63" s="3">
        <f t="shared" si="71"/>
        <v>937.93190399999992</v>
      </c>
      <c r="L63" s="1">
        <v>6450</v>
      </c>
      <c r="M63" s="3">
        <f t="shared" si="78"/>
        <v>6049660.7807999998</v>
      </c>
      <c r="N63" s="3">
        <f t="shared" si="67"/>
        <v>5747177.7417599997</v>
      </c>
      <c r="O63" s="3">
        <f t="shared" si="68"/>
        <v>4537245.5855999999</v>
      </c>
      <c r="P63" s="3">
        <f t="shared" si="12"/>
        <v>2063450.1887999999</v>
      </c>
      <c r="Q63" s="3">
        <f t="shared" si="79"/>
        <v>1857105.16992</v>
      </c>
      <c r="R63" s="1">
        <v>54825</v>
      </c>
      <c r="S63" s="3">
        <f t="shared" si="80"/>
        <v>3753538.8000000007</v>
      </c>
    </row>
    <row r="64" spans="1:19" x14ac:dyDescent="0.25">
      <c r="A64" s="5">
        <v>61</v>
      </c>
      <c r="B64" s="1" t="s">
        <v>144</v>
      </c>
      <c r="C64" s="1" t="s">
        <v>154</v>
      </c>
      <c r="D64" s="1" t="s">
        <v>162</v>
      </c>
      <c r="E64" s="2">
        <v>72.900000000000006</v>
      </c>
      <c r="F64" s="2">
        <v>0</v>
      </c>
      <c r="G64" s="2">
        <v>0</v>
      </c>
      <c r="H64" s="2">
        <f t="shared" si="5"/>
        <v>72.900000000000006</v>
      </c>
      <c r="I64" s="2">
        <f t="shared" si="74"/>
        <v>80.190000000000012</v>
      </c>
      <c r="J64" s="2">
        <f t="shared" si="7"/>
        <v>102.06</v>
      </c>
      <c r="K64" s="3">
        <f t="shared" si="71"/>
        <v>1098.57384</v>
      </c>
      <c r="L64" s="1">
        <v>6500</v>
      </c>
      <c r="M64" s="3">
        <f t="shared" si="78"/>
        <v>7140729.96</v>
      </c>
      <c r="N64" s="3">
        <f t="shared" si="67"/>
        <v>6783693.4619999994</v>
      </c>
      <c r="O64" s="3">
        <f t="shared" si="68"/>
        <v>5355547.47</v>
      </c>
      <c r="P64" s="3">
        <f t="shared" si="12"/>
        <v>2416862.4479999999</v>
      </c>
      <c r="Q64" s="3">
        <f t="shared" si="79"/>
        <v>2175176.2031999999</v>
      </c>
      <c r="R64" s="1">
        <v>54825</v>
      </c>
      <c r="S64" s="3">
        <f t="shared" si="80"/>
        <v>4396416.7500000009</v>
      </c>
    </row>
    <row r="65" spans="1:19" x14ac:dyDescent="0.25">
      <c r="A65" s="5">
        <v>62</v>
      </c>
      <c r="B65" s="1" t="s">
        <v>144</v>
      </c>
      <c r="C65" s="1" t="s">
        <v>155</v>
      </c>
      <c r="D65" s="1" t="s">
        <v>162</v>
      </c>
      <c r="E65" s="2">
        <v>62.24</v>
      </c>
      <c r="F65" s="2">
        <v>10</v>
      </c>
      <c r="G65" s="2">
        <v>0</v>
      </c>
      <c r="H65" s="2">
        <f t="shared" si="5"/>
        <v>72.240000000000009</v>
      </c>
      <c r="I65" s="2">
        <f t="shared" si="74"/>
        <v>79.464000000000013</v>
      </c>
      <c r="J65" s="2">
        <f t="shared" si="7"/>
        <v>101.13600000000001</v>
      </c>
      <c r="K65" s="3">
        <f t="shared" si="71"/>
        <v>1088.6279039999999</v>
      </c>
      <c r="L65" s="1">
        <v>6500</v>
      </c>
      <c r="M65" s="3">
        <f t="shared" si="78"/>
        <v>7076081.3759999992</v>
      </c>
      <c r="N65" s="3">
        <f t="shared" si="67"/>
        <v>6722277.3071999988</v>
      </c>
      <c r="O65" s="3">
        <f t="shared" si="68"/>
        <v>5307061.0319999997</v>
      </c>
      <c r="P65" s="3">
        <f t="shared" si="12"/>
        <v>2394981.3887999998</v>
      </c>
      <c r="Q65" s="3">
        <f t="shared" si="79"/>
        <v>2155483.2499199999</v>
      </c>
      <c r="R65" s="1">
        <v>54825</v>
      </c>
      <c r="S65" s="3">
        <f t="shared" si="80"/>
        <v>4356613.8000000007</v>
      </c>
    </row>
    <row r="66" spans="1:19" x14ac:dyDescent="0.25">
      <c r="A66" s="5">
        <v>63</v>
      </c>
      <c r="B66" s="1" t="s">
        <v>144</v>
      </c>
      <c r="C66" s="1" t="s">
        <v>156</v>
      </c>
      <c r="D66" s="1" t="s">
        <v>162</v>
      </c>
      <c r="E66" s="2">
        <v>62.24</v>
      </c>
      <c r="F66" s="2">
        <v>10</v>
      </c>
      <c r="G66" s="2">
        <v>0</v>
      </c>
      <c r="H66" s="2">
        <f t="shared" si="5"/>
        <v>72.240000000000009</v>
      </c>
      <c r="I66" s="2">
        <f t="shared" si="74"/>
        <v>79.464000000000013</v>
      </c>
      <c r="J66" s="2">
        <f t="shared" si="7"/>
        <v>101.13600000000001</v>
      </c>
      <c r="K66" s="3">
        <f t="shared" si="71"/>
        <v>1088.6279039999999</v>
      </c>
      <c r="L66" s="1">
        <v>6500</v>
      </c>
      <c r="M66" s="3">
        <f t="shared" si="78"/>
        <v>7076081.3759999992</v>
      </c>
      <c r="N66" s="3">
        <f t="shared" si="67"/>
        <v>6722277.3071999988</v>
      </c>
      <c r="O66" s="3">
        <f t="shared" si="68"/>
        <v>5307061.0319999997</v>
      </c>
      <c r="P66" s="3">
        <f t="shared" si="12"/>
        <v>2394981.3887999998</v>
      </c>
      <c r="Q66" s="3">
        <f t="shared" si="79"/>
        <v>2155483.2499199999</v>
      </c>
      <c r="R66" s="1">
        <v>54825</v>
      </c>
      <c r="S66" s="3">
        <f t="shared" si="80"/>
        <v>4356613.8000000007</v>
      </c>
    </row>
    <row r="67" spans="1:19" x14ac:dyDescent="0.25">
      <c r="A67" s="5">
        <v>64</v>
      </c>
      <c r="B67" s="1" t="s">
        <v>144</v>
      </c>
      <c r="C67" s="1" t="s">
        <v>157</v>
      </c>
      <c r="D67" s="1" t="s">
        <v>162</v>
      </c>
      <c r="E67" s="2">
        <v>62.24</v>
      </c>
      <c r="F67" s="2">
        <v>0</v>
      </c>
      <c r="G67" s="2">
        <v>0</v>
      </c>
      <c r="H67" s="2">
        <f t="shared" si="5"/>
        <v>62.24</v>
      </c>
      <c r="I67" s="2">
        <f t="shared" si="74"/>
        <v>68.464000000000013</v>
      </c>
      <c r="J67" s="2">
        <f t="shared" si="7"/>
        <v>87.135999999999996</v>
      </c>
      <c r="K67" s="3">
        <f t="shared" si="71"/>
        <v>937.93190399999992</v>
      </c>
      <c r="L67" s="1">
        <v>6500</v>
      </c>
      <c r="M67" s="3">
        <f t="shared" si="78"/>
        <v>6096557.3759999992</v>
      </c>
      <c r="N67" s="3">
        <f t="shared" si="67"/>
        <v>5791729.5071999989</v>
      </c>
      <c r="O67" s="3">
        <f t="shared" si="68"/>
        <v>4572418.0319999997</v>
      </c>
      <c r="P67" s="3">
        <f t="shared" si="12"/>
        <v>2063450.1887999999</v>
      </c>
      <c r="Q67" s="3">
        <f t="shared" si="79"/>
        <v>1857105.16992</v>
      </c>
      <c r="R67" s="1">
        <v>54825</v>
      </c>
      <c r="S67" s="3">
        <f t="shared" si="80"/>
        <v>3753538.8000000007</v>
      </c>
    </row>
    <row r="68" spans="1:19" x14ac:dyDescent="0.25">
      <c r="A68" s="5">
        <v>65</v>
      </c>
      <c r="B68" s="1" t="s">
        <v>145</v>
      </c>
      <c r="C68" s="1" t="s">
        <v>158</v>
      </c>
      <c r="D68" s="1" t="s">
        <v>162</v>
      </c>
      <c r="E68" s="2">
        <v>72.900000000000006</v>
      </c>
      <c r="F68" s="2">
        <v>0</v>
      </c>
      <c r="G68" s="2">
        <v>0</v>
      </c>
      <c r="H68" s="2">
        <f t="shared" si="5"/>
        <v>72.900000000000006</v>
      </c>
      <c r="I68" s="2">
        <f t="shared" si="74"/>
        <v>80.190000000000012</v>
      </c>
      <c r="J68" s="2">
        <f t="shared" si="7"/>
        <v>102.06</v>
      </c>
      <c r="K68" s="3">
        <f t="shared" si="71"/>
        <v>1098.57384</v>
      </c>
      <c r="L68" s="1">
        <v>6550</v>
      </c>
      <c r="M68" s="3">
        <f t="shared" si="78"/>
        <v>7195658.6519999998</v>
      </c>
      <c r="N68" s="3">
        <f t="shared" si="67"/>
        <v>6835875.7193999998</v>
      </c>
      <c r="O68" s="3">
        <f t="shared" si="68"/>
        <v>5396743.9890000001</v>
      </c>
      <c r="P68" s="3">
        <f t="shared" si="12"/>
        <v>2416862.4479999999</v>
      </c>
      <c r="Q68" s="3">
        <f t="shared" si="79"/>
        <v>2175176.2031999999</v>
      </c>
      <c r="R68" s="1">
        <v>54825</v>
      </c>
      <c r="S68" s="3">
        <f t="shared" si="80"/>
        <v>4396416.7500000009</v>
      </c>
    </row>
    <row r="69" spans="1:19" x14ac:dyDescent="0.25">
      <c r="A69" s="5">
        <v>66</v>
      </c>
      <c r="B69" s="1" t="s">
        <v>145</v>
      </c>
      <c r="C69" s="1" t="s">
        <v>159</v>
      </c>
      <c r="D69" s="1" t="s">
        <v>162</v>
      </c>
      <c r="E69" s="2">
        <v>62.24</v>
      </c>
      <c r="F69" s="2">
        <v>10</v>
      </c>
      <c r="G69" s="2">
        <v>0</v>
      </c>
      <c r="H69" s="2">
        <f t="shared" ref="H69:H132" si="81">+E69+F69</f>
        <v>72.240000000000009</v>
      </c>
      <c r="I69" s="2">
        <f t="shared" si="74"/>
        <v>79.464000000000013</v>
      </c>
      <c r="J69" s="2">
        <f t="shared" ref="J69:J132" si="82">+H69*1.4</f>
        <v>101.13600000000001</v>
      </c>
      <c r="K69" s="3">
        <f t="shared" si="71"/>
        <v>1088.6279039999999</v>
      </c>
      <c r="L69" s="1">
        <v>6550</v>
      </c>
      <c r="M69" s="3">
        <f t="shared" si="78"/>
        <v>7130512.7711999994</v>
      </c>
      <c r="N69" s="3">
        <f t="shared" si="67"/>
        <v>6773987.1326399995</v>
      </c>
      <c r="O69" s="3">
        <f t="shared" si="68"/>
        <v>5347884.5783999991</v>
      </c>
      <c r="P69" s="3">
        <f t="shared" ref="P69:P71" si="83">+K69*2200</f>
        <v>2394981.3887999998</v>
      </c>
      <c r="Q69" s="3">
        <f t="shared" si="79"/>
        <v>2155483.2499199999</v>
      </c>
      <c r="R69" s="1">
        <v>54825</v>
      </c>
      <c r="S69" s="3">
        <f t="shared" si="80"/>
        <v>4356613.8000000007</v>
      </c>
    </row>
    <row r="70" spans="1:19" x14ac:dyDescent="0.25">
      <c r="A70" s="5">
        <v>67</v>
      </c>
      <c r="B70" s="1" t="s">
        <v>145</v>
      </c>
      <c r="C70" s="1" t="s">
        <v>160</v>
      </c>
      <c r="D70" s="1" t="s">
        <v>162</v>
      </c>
      <c r="E70" s="2">
        <v>62.24</v>
      </c>
      <c r="F70" s="2">
        <v>10</v>
      </c>
      <c r="G70" s="2">
        <v>0</v>
      </c>
      <c r="H70" s="2">
        <f t="shared" si="81"/>
        <v>72.240000000000009</v>
      </c>
      <c r="I70" s="2">
        <f t="shared" si="74"/>
        <v>79.464000000000013</v>
      </c>
      <c r="J70" s="2">
        <f t="shared" si="82"/>
        <v>101.13600000000001</v>
      </c>
      <c r="K70" s="3">
        <f t="shared" si="71"/>
        <v>1088.6279039999999</v>
      </c>
      <c r="L70" s="1">
        <v>6550</v>
      </c>
      <c r="M70" s="3">
        <f t="shared" si="78"/>
        <v>7130512.7711999994</v>
      </c>
      <c r="N70" s="3">
        <f t="shared" si="67"/>
        <v>6773987.1326399995</v>
      </c>
      <c r="O70" s="3">
        <f t="shared" si="68"/>
        <v>5347884.5783999991</v>
      </c>
      <c r="P70" s="3">
        <f t="shared" si="83"/>
        <v>2394981.3887999998</v>
      </c>
      <c r="Q70" s="3">
        <f t="shared" si="79"/>
        <v>2155483.2499199999</v>
      </c>
      <c r="R70" s="1">
        <v>54825</v>
      </c>
      <c r="S70" s="3">
        <f t="shared" si="80"/>
        <v>4356613.8000000007</v>
      </c>
    </row>
    <row r="71" spans="1:19" x14ac:dyDescent="0.25">
      <c r="A71" s="5">
        <v>68</v>
      </c>
      <c r="B71" s="1" t="s">
        <v>145</v>
      </c>
      <c r="C71" s="1" t="s">
        <v>161</v>
      </c>
      <c r="D71" s="1" t="s">
        <v>162</v>
      </c>
      <c r="E71" s="2">
        <v>62.24</v>
      </c>
      <c r="F71" s="2">
        <v>0</v>
      </c>
      <c r="G71" s="2">
        <v>0</v>
      </c>
      <c r="H71" s="2">
        <f t="shared" si="81"/>
        <v>62.24</v>
      </c>
      <c r="I71" s="2">
        <f t="shared" si="74"/>
        <v>68.464000000000013</v>
      </c>
      <c r="J71" s="2">
        <f t="shared" si="82"/>
        <v>87.135999999999996</v>
      </c>
      <c r="K71" s="3">
        <f t="shared" si="71"/>
        <v>937.93190399999992</v>
      </c>
      <c r="L71" s="1">
        <v>6550</v>
      </c>
      <c r="M71" s="3">
        <f t="shared" si="78"/>
        <v>6143453.9711999996</v>
      </c>
      <c r="N71" s="3">
        <f t="shared" si="67"/>
        <v>5836281.2726399992</v>
      </c>
      <c r="O71" s="3">
        <f t="shared" si="68"/>
        <v>4607590.4783999994</v>
      </c>
      <c r="P71" s="3">
        <f t="shared" si="83"/>
        <v>2063450.1887999999</v>
      </c>
      <c r="Q71" s="3">
        <f t="shared" si="79"/>
        <v>1857105.16992</v>
      </c>
      <c r="R71" s="1">
        <v>54825</v>
      </c>
      <c r="S71" s="3">
        <f t="shared" si="80"/>
        <v>3753538.8000000007</v>
      </c>
    </row>
    <row r="72" spans="1:19" x14ac:dyDescent="0.25">
      <c r="A72" s="5"/>
      <c r="B72" s="9" t="s">
        <v>39</v>
      </c>
      <c r="C72" s="1"/>
      <c r="H72" s="2"/>
      <c r="J72" s="2"/>
      <c r="L72" s="1"/>
    </row>
    <row r="73" spans="1:19" x14ac:dyDescent="0.25">
      <c r="A73" s="5">
        <v>69</v>
      </c>
      <c r="B73" s="1" t="s">
        <v>137</v>
      </c>
      <c r="C73" s="1" t="s">
        <v>164</v>
      </c>
      <c r="D73" s="1" t="s">
        <v>162</v>
      </c>
      <c r="E73" s="2">
        <v>72.900000000000006</v>
      </c>
      <c r="F73" s="2">
        <v>0</v>
      </c>
      <c r="G73" s="2">
        <v>0</v>
      </c>
      <c r="H73" s="2">
        <f t="shared" si="81"/>
        <v>72.900000000000006</v>
      </c>
      <c r="I73" s="2">
        <f>+H73*1.1</f>
        <v>80.190000000000012</v>
      </c>
      <c r="J73" s="2">
        <f t="shared" si="82"/>
        <v>102.06</v>
      </c>
      <c r="K73" s="3">
        <f>+J73*10.764</f>
        <v>1098.57384</v>
      </c>
      <c r="L73" s="1">
        <v>6000</v>
      </c>
      <c r="M73" s="3">
        <f>+K73*L73</f>
        <v>6591443.04</v>
      </c>
      <c r="N73" s="3">
        <f>+M73*0.95</f>
        <v>6261870.8879999993</v>
      </c>
      <c r="O73" s="3">
        <f>+M73*0.75</f>
        <v>4943582.28</v>
      </c>
      <c r="P73" s="3">
        <f t="shared" ref="P73:P88" si="84">+K73*2200</f>
        <v>2416862.4479999999</v>
      </c>
      <c r="Q73" s="3">
        <f>+P73*0.9</f>
        <v>2175176.2031999999</v>
      </c>
      <c r="R73" s="1">
        <v>51000</v>
      </c>
      <c r="S73" s="3">
        <f>+I73*R73</f>
        <v>4089690.0000000005</v>
      </c>
    </row>
    <row r="74" spans="1:19" x14ac:dyDescent="0.25">
      <c r="A74" s="5">
        <v>70</v>
      </c>
      <c r="B74" s="1" t="s">
        <v>137</v>
      </c>
      <c r="C74" s="1" t="s">
        <v>165</v>
      </c>
      <c r="D74" s="1" t="s">
        <v>162</v>
      </c>
      <c r="E74" s="2">
        <v>62.24</v>
      </c>
      <c r="F74" s="2">
        <v>10</v>
      </c>
      <c r="G74" s="2">
        <v>0</v>
      </c>
      <c r="H74" s="2">
        <f t="shared" si="81"/>
        <v>72.240000000000009</v>
      </c>
      <c r="I74" s="2">
        <f>+H74*1.1</f>
        <v>79.464000000000013</v>
      </c>
      <c r="J74" s="2">
        <f t="shared" si="82"/>
        <v>101.13600000000001</v>
      </c>
      <c r="K74" s="3">
        <f>+J74*10.764</f>
        <v>1088.6279039999999</v>
      </c>
      <c r="L74" s="1">
        <v>6000</v>
      </c>
      <c r="M74" s="3">
        <f>+K74*L74</f>
        <v>6531767.4239999996</v>
      </c>
      <c r="N74" s="3">
        <f>+M74*0.95</f>
        <v>6205179.0527999997</v>
      </c>
      <c r="O74" s="3">
        <f>+M74*0.75</f>
        <v>4898825.568</v>
      </c>
      <c r="P74" s="3">
        <f t="shared" si="84"/>
        <v>2394981.3887999998</v>
      </c>
      <c r="Q74" s="3">
        <f>+P74*0.9</f>
        <v>2155483.2499199999</v>
      </c>
      <c r="R74" s="1">
        <v>51000</v>
      </c>
      <c r="S74" s="3">
        <f>+I74*R74</f>
        <v>4052664.0000000005</v>
      </c>
    </row>
    <row r="75" spans="1:19" x14ac:dyDescent="0.25">
      <c r="A75" s="5">
        <v>71</v>
      </c>
      <c r="B75" s="1" t="s">
        <v>137</v>
      </c>
      <c r="C75" s="1" t="s">
        <v>166</v>
      </c>
      <c r="D75" s="1" t="s">
        <v>162</v>
      </c>
      <c r="E75" s="2">
        <v>62.24</v>
      </c>
      <c r="F75" s="2">
        <v>10</v>
      </c>
      <c r="G75" s="2">
        <v>8.7899999999999991</v>
      </c>
      <c r="H75" s="2">
        <f t="shared" si="81"/>
        <v>72.240000000000009</v>
      </c>
      <c r="I75" s="2">
        <f>+H75*1.1</f>
        <v>79.464000000000013</v>
      </c>
      <c r="J75" s="2">
        <f>+H75*1.4+(0.5*G75)</f>
        <v>105.53100000000001</v>
      </c>
      <c r="K75" s="3">
        <f>+J75*10.764</f>
        <v>1135.935684</v>
      </c>
      <c r="L75" s="1">
        <v>6000</v>
      </c>
      <c r="M75" s="3">
        <f>+K75*L75</f>
        <v>6815614.1040000003</v>
      </c>
      <c r="N75" s="3">
        <f>+M75*0.95</f>
        <v>6474833.3987999996</v>
      </c>
      <c r="O75" s="3">
        <f>+M75*0.75</f>
        <v>5111710.5779999997</v>
      </c>
      <c r="P75" s="3">
        <f t="shared" si="84"/>
        <v>2499058.5048000002</v>
      </c>
      <c r="Q75" s="3">
        <f>+P75*0.9</f>
        <v>2249152.6543200002</v>
      </c>
      <c r="R75" s="1">
        <v>51000</v>
      </c>
      <c r="S75" s="3">
        <f>+I75*R75</f>
        <v>4052664.0000000005</v>
      </c>
    </row>
    <row r="76" spans="1:19" x14ac:dyDescent="0.25">
      <c r="A76" s="5">
        <v>72</v>
      </c>
      <c r="B76" s="1" t="s">
        <v>137</v>
      </c>
      <c r="C76" s="1" t="s">
        <v>167</v>
      </c>
      <c r="D76" s="1" t="s">
        <v>162</v>
      </c>
      <c r="E76" s="2">
        <v>62.24</v>
      </c>
      <c r="F76" s="2">
        <v>0</v>
      </c>
      <c r="G76" s="2">
        <v>0</v>
      </c>
      <c r="H76" s="2">
        <f t="shared" si="81"/>
        <v>62.24</v>
      </c>
      <c r="I76" s="2">
        <f>+H76*1.1</f>
        <v>68.464000000000013</v>
      </c>
      <c r="J76" s="2">
        <f t="shared" si="82"/>
        <v>87.135999999999996</v>
      </c>
      <c r="K76" s="3">
        <f>+J76*10.764</f>
        <v>937.93190399999992</v>
      </c>
      <c r="L76" s="1">
        <v>6000</v>
      </c>
      <c r="M76" s="3">
        <f t="shared" ref="M76" si="85">+K76*L76</f>
        <v>5627591.4239999996</v>
      </c>
      <c r="N76" s="3">
        <f>+M76*0.95</f>
        <v>5346211.8527999995</v>
      </c>
      <c r="O76" s="3">
        <f>+M76*0.75</f>
        <v>4220693.568</v>
      </c>
      <c r="P76" s="3">
        <f t="shared" si="84"/>
        <v>2063450.1887999999</v>
      </c>
      <c r="Q76" s="3">
        <f>+P76*0.9</f>
        <v>1857105.16992</v>
      </c>
      <c r="R76" s="1">
        <v>51000</v>
      </c>
      <c r="S76" s="3">
        <f>+I76*R76</f>
        <v>3491664.0000000005</v>
      </c>
    </row>
    <row r="77" spans="1:19" x14ac:dyDescent="0.25">
      <c r="A77" s="5">
        <v>73</v>
      </c>
      <c r="B77" s="1" t="s">
        <v>27</v>
      </c>
      <c r="C77" s="1" t="s">
        <v>88</v>
      </c>
      <c r="D77" s="1" t="s">
        <v>162</v>
      </c>
      <c r="E77" s="2">
        <v>72.900000000000006</v>
      </c>
      <c r="F77" s="2">
        <v>0</v>
      </c>
      <c r="G77" s="2">
        <v>0</v>
      </c>
      <c r="H77" s="2">
        <f t="shared" si="81"/>
        <v>72.900000000000006</v>
      </c>
      <c r="I77" s="2">
        <f>+H77*1.1</f>
        <v>80.190000000000012</v>
      </c>
      <c r="J77" s="2">
        <f t="shared" si="82"/>
        <v>102.06</v>
      </c>
      <c r="K77" s="3">
        <f>+J77*10.764</f>
        <v>1098.57384</v>
      </c>
      <c r="L77" s="1">
        <v>6000</v>
      </c>
      <c r="M77" s="3">
        <f>+K77*L77</f>
        <v>6591443.04</v>
      </c>
      <c r="N77" s="3">
        <f>+M77*0.95</f>
        <v>6261870.8879999993</v>
      </c>
      <c r="O77" s="3">
        <f>+M77*0.75</f>
        <v>4943582.28</v>
      </c>
      <c r="P77" s="3">
        <f t="shared" si="84"/>
        <v>2416862.4479999999</v>
      </c>
      <c r="Q77" s="3">
        <f>+P77*0.9</f>
        <v>2175176.2031999999</v>
      </c>
      <c r="R77" s="1">
        <v>51000</v>
      </c>
      <c r="S77" s="3">
        <f>+I77*R77</f>
        <v>4089690.0000000005</v>
      </c>
    </row>
    <row r="78" spans="1:19" x14ac:dyDescent="0.25">
      <c r="A78" s="5">
        <v>74</v>
      </c>
      <c r="B78" s="1" t="s">
        <v>27</v>
      </c>
      <c r="C78" s="1" t="s">
        <v>89</v>
      </c>
      <c r="D78" s="1" t="s">
        <v>162</v>
      </c>
      <c r="E78" s="2">
        <v>62.24</v>
      </c>
      <c r="F78" s="2">
        <v>10</v>
      </c>
      <c r="G78" s="2">
        <v>0</v>
      </c>
      <c r="H78" s="2">
        <f t="shared" si="81"/>
        <v>72.240000000000009</v>
      </c>
      <c r="I78" s="2">
        <f t="shared" ref="I78" si="86">+H78*1.1</f>
        <v>79.464000000000013</v>
      </c>
      <c r="J78" s="2">
        <f t="shared" si="82"/>
        <v>101.13600000000001</v>
      </c>
      <c r="K78" s="3">
        <f t="shared" ref="K78" si="87">+J78*10.764</f>
        <v>1088.6279039999999</v>
      </c>
      <c r="L78" s="1">
        <v>6000</v>
      </c>
      <c r="M78" s="3">
        <f>+K78*L78</f>
        <v>6531767.4239999996</v>
      </c>
      <c r="N78" s="3">
        <f t="shared" ref="N78" si="88">+M78*0.95</f>
        <v>6205179.0527999997</v>
      </c>
      <c r="O78" s="3">
        <f t="shared" ref="O78" si="89">+M78*0.75</f>
        <v>4898825.568</v>
      </c>
      <c r="P78" s="3">
        <f t="shared" si="84"/>
        <v>2394981.3887999998</v>
      </c>
      <c r="Q78" s="3">
        <f t="shared" ref="Q78" si="90">+P78*0.9</f>
        <v>2155483.2499199999</v>
      </c>
      <c r="R78" s="1">
        <v>51000</v>
      </c>
      <c r="S78" s="3">
        <f t="shared" ref="S78" si="91">+I78*R78</f>
        <v>4052664.0000000005</v>
      </c>
    </row>
    <row r="79" spans="1:19" x14ac:dyDescent="0.25">
      <c r="A79" s="5">
        <v>75</v>
      </c>
      <c r="B79" s="1" t="s">
        <v>27</v>
      </c>
      <c r="C79" s="1" t="s">
        <v>90</v>
      </c>
      <c r="D79" s="1" t="s">
        <v>162</v>
      </c>
      <c r="E79" s="2">
        <v>62.24</v>
      </c>
      <c r="F79" s="2">
        <v>10</v>
      </c>
      <c r="G79" s="2">
        <v>0</v>
      </c>
      <c r="H79" s="2">
        <f t="shared" si="81"/>
        <v>72.240000000000009</v>
      </c>
      <c r="I79" s="2">
        <f t="shared" ref="I79:I84" si="92">+H79*1.1</f>
        <v>79.464000000000013</v>
      </c>
      <c r="J79" s="2">
        <f t="shared" si="82"/>
        <v>101.13600000000001</v>
      </c>
      <c r="K79" s="3">
        <f>+J79*10.764</f>
        <v>1088.6279039999999</v>
      </c>
      <c r="L79" s="1">
        <v>6000</v>
      </c>
      <c r="M79" s="3">
        <f>+K79*L79</f>
        <v>6531767.4239999996</v>
      </c>
      <c r="N79" s="3">
        <f t="shared" ref="N79:N120" si="93">+M79*0.95</f>
        <v>6205179.0527999997</v>
      </c>
      <c r="O79" s="3">
        <f t="shared" ref="O79:O120" si="94">+M79*0.75</f>
        <v>4898825.568</v>
      </c>
      <c r="P79" s="3">
        <f t="shared" si="84"/>
        <v>2394981.3887999998</v>
      </c>
      <c r="Q79" s="3">
        <f t="shared" ref="Q79:Q120" si="95">+P79*0.9</f>
        <v>2155483.2499199999</v>
      </c>
      <c r="R79" s="1">
        <v>51000</v>
      </c>
      <c r="S79" s="3">
        <f t="shared" ref="S79:S120" si="96">+I79*R79</f>
        <v>4052664.0000000005</v>
      </c>
    </row>
    <row r="80" spans="1:19" x14ac:dyDescent="0.25">
      <c r="A80" s="5">
        <v>76</v>
      </c>
      <c r="B80" s="1" t="s">
        <v>27</v>
      </c>
      <c r="C80" s="1" t="s">
        <v>91</v>
      </c>
      <c r="D80" s="1" t="s">
        <v>162</v>
      </c>
      <c r="E80" s="2">
        <v>62.24</v>
      </c>
      <c r="F80" s="2">
        <v>0</v>
      </c>
      <c r="G80" s="2">
        <v>0</v>
      </c>
      <c r="H80" s="2">
        <f t="shared" si="81"/>
        <v>62.24</v>
      </c>
      <c r="I80" s="2">
        <f t="shared" si="92"/>
        <v>68.464000000000013</v>
      </c>
      <c r="J80" s="2">
        <f t="shared" si="82"/>
        <v>87.135999999999996</v>
      </c>
      <c r="K80" s="3">
        <f t="shared" ref="K80:K107" si="97">+J80*10.764</f>
        <v>937.93190399999992</v>
      </c>
      <c r="L80" s="1">
        <v>6000</v>
      </c>
      <c r="M80" s="3">
        <f t="shared" ref="M80" si="98">+K80*L80</f>
        <v>5627591.4239999996</v>
      </c>
      <c r="N80" s="3">
        <f t="shared" si="93"/>
        <v>5346211.8527999995</v>
      </c>
      <c r="O80" s="3">
        <f t="shared" si="94"/>
        <v>4220693.568</v>
      </c>
      <c r="P80" s="3">
        <f t="shared" si="84"/>
        <v>2063450.1887999999</v>
      </c>
      <c r="Q80" s="3">
        <f t="shared" si="95"/>
        <v>1857105.16992</v>
      </c>
      <c r="R80" s="1">
        <v>51000</v>
      </c>
      <c r="S80" s="3">
        <f t="shared" si="96"/>
        <v>3491664.0000000005</v>
      </c>
    </row>
    <row r="81" spans="1:19" x14ac:dyDescent="0.25">
      <c r="A81" s="5">
        <v>77</v>
      </c>
      <c r="B81" s="1" t="s">
        <v>28</v>
      </c>
      <c r="C81" s="1" t="s">
        <v>92</v>
      </c>
      <c r="D81" s="1" t="s">
        <v>162</v>
      </c>
      <c r="E81" s="2">
        <v>72.900000000000006</v>
      </c>
      <c r="F81" s="2">
        <v>0</v>
      </c>
      <c r="G81" s="2">
        <v>0</v>
      </c>
      <c r="H81" s="2">
        <f t="shared" si="81"/>
        <v>72.900000000000006</v>
      </c>
      <c r="I81" s="2">
        <f t="shared" si="92"/>
        <v>80.190000000000012</v>
      </c>
      <c r="J81" s="2">
        <f t="shared" si="82"/>
        <v>102.06</v>
      </c>
      <c r="K81" s="3">
        <f t="shared" si="97"/>
        <v>1098.57384</v>
      </c>
      <c r="L81" s="1">
        <v>6000</v>
      </c>
      <c r="M81" s="3">
        <f>+K81*L81</f>
        <v>6591443.04</v>
      </c>
      <c r="N81" s="3">
        <f t="shared" si="93"/>
        <v>6261870.8879999993</v>
      </c>
      <c r="O81" s="3">
        <f t="shared" si="94"/>
        <v>4943582.28</v>
      </c>
      <c r="P81" s="3">
        <f t="shared" si="84"/>
        <v>2416862.4479999999</v>
      </c>
      <c r="Q81" s="3">
        <f t="shared" si="95"/>
        <v>2175176.2031999999</v>
      </c>
      <c r="R81" s="1">
        <v>51000</v>
      </c>
      <c r="S81" s="3">
        <f t="shared" si="96"/>
        <v>4089690.0000000005</v>
      </c>
    </row>
    <row r="82" spans="1:19" x14ac:dyDescent="0.25">
      <c r="A82" s="5">
        <v>78</v>
      </c>
      <c r="B82" s="1" t="s">
        <v>28</v>
      </c>
      <c r="C82" s="1" t="s">
        <v>93</v>
      </c>
      <c r="D82" s="1" t="s">
        <v>162</v>
      </c>
      <c r="E82" s="2">
        <v>62.24</v>
      </c>
      <c r="F82" s="2">
        <v>10</v>
      </c>
      <c r="G82" s="2">
        <v>0</v>
      </c>
      <c r="H82" s="2">
        <f t="shared" si="81"/>
        <v>72.240000000000009</v>
      </c>
      <c r="I82" s="2">
        <f t="shared" si="92"/>
        <v>79.464000000000013</v>
      </c>
      <c r="J82" s="2">
        <f t="shared" si="82"/>
        <v>101.13600000000001</v>
      </c>
      <c r="K82" s="3">
        <f t="shared" si="97"/>
        <v>1088.6279039999999</v>
      </c>
      <c r="L82" s="1">
        <v>6000</v>
      </c>
      <c r="M82" s="3">
        <f t="shared" ref="M82:M86" si="99">+K82*L82</f>
        <v>6531767.4239999996</v>
      </c>
      <c r="N82" s="3">
        <f t="shared" si="93"/>
        <v>6205179.0527999997</v>
      </c>
      <c r="O82" s="3">
        <f t="shared" si="94"/>
        <v>4898825.568</v>
      </c>
      <c r="P82" s="3">
        <f t="shared" si="84"/>
        <v>2394981.3887999998</v>
      </c>
      <c r="Q82" s="3">
        <f t="shared" si="95"/>
        <v>2155483.2499199999</v>
      </c>
      <c r="R82" s="1">
        <v>51000</v>
      </c>
      <c r="S82" s="3">
        <f t="shared" si="96"/>
        <v>4052664.0000000005</v>
      </c>
    </row>
    <row r="83" spans="1:19" x14ac:dyDescent="0.25">
      <c r="A83" s="5">
        <v>79</v>
      </c>
      <c r="B83" s="1" t="s">
        <v>28</v>
      </c>
      <c r="C83" s="1" t="s">
        <v>94</v>
      </c>
      <c r="D83" s="1" t="s">
        <v>162</v>
      </c>
      <c r="E83" s="2">
        <v>62.24</v>
      </c>
      <c r="F83" s="2">
        <v>10</v>
      </c>
      <c r="G83" s="2">
        <v>0</v>
      </c>
      <c r="H83" s="2">
        <f t="shared" si="81"/>
        <v>72.240000000000009</v>
      </c>
      <c r="I83" s="2">
        <f t="shared" si="92"/>
        <v>79.464000000000013</v>
      </c>
      <c r="J83" s="2">
        <f t="shared" si="82"/>
        <v>101.13600000000001</v>
      </c>
      <c r="K83" s="3">
        <f t="shared" si="97"/>
        <v>1088.6279039999999</v>
      </c>
      <c r="L83" s="1">
        <v>6000</v>
      </c>
      <c r="M83" s="3">
        <f t="shared" si="99"/>
        <v>6531767.4239999996</v>
      </c>
      <c r="N83" s="3">
        <f t="shared" si="93"/>
        <v>6205179.0527999997</v>
      </c>
      <c r="O83" s="3">
        <f t="shared" si="94"/>
        <v>4898825.568</v>
      </c>
      <c r="P83" s="3">
        <f t="shared" si="84"/>
        <v>2394981.3887999998</v>
      </c>
      <c r="Q83" s="3">
        <f t="shared" si="95"/>
        <v>2155483.2499199999</v>
      </c>
      <c r="R83" s="1">
        <v>51000</v>
      </c>
      <c r="S83" s="3">
        <f t="shared" si="96"/>
        <v>4052664.0000000005</v>
      </c>
    </row>
    <row r="84" spans="1:19" x14ac:dyDescent="0.25">
      <c r="A84" s="5">
        <v>80</v>
      </c>
      <c r="B84" s="1" t="s">
        <v>28</v>
      </c>
      <c r="C84" s="1" t="s">
        <v>95</v>
      </c>
      <c r="D84" s="1" t="s">
        <v>162</v>
      </c>
      <c r="E84" s="2">
        <v>62.24</v>
      </c>
      <c r="F84" s="2">
        <v>0</v>
      </c>
      <c r="G84" s="2">
        <v>0</v>
      </c>
      <c r="H84" s="2">
        <f t="shared" si="81"/>
        <v>62.24</v>
      </c>
      <c r="I84" s="2">
        <f t="shared" si="92"/>
        <v>68.464000000000013</v>
      </c>
      <c r="J84" s="2">
        <f t="shared" si="82"/>
        <v>87.135999999999996</v>
      </c>
      <c r="K84" s="3">
        <f t="shared" si="97"/>
        <v>937.93190399999992</v>
      </c>
      <c r="L84" s="1">
        <v>6000</v>
      </c>
      <c r="M84" s="3">
        <f t="shared" si="99"/>
        <v>5627591.4239999996</v>
      </c>
      <c r="N84" s="3">
        <f t="shared" si="93"/>
        <v>5346211.8527999995</v>
      </c>
      <c r="O84" s="3">
        <f t="shared" si="94"/>
        <v>4220693.568</v>
      </c>
      <c r="P84" s="3">
        <f t="shared" si="84"/>
        <v>2063450.1887999999</v>
      </c>
      <c r="Q84" s="3">
        <f t="shared" si="95"/>
        <v>1857105.16992</v>
      </c>
      <c r="R84" s="1">
        <v>51000</v>
      </c>
      <c r="S84" s="3">
        <f t="shared" si="96"/>
        <v>3491664.0000000005</v>
      </c>
    </row>
    <row r="85" spans="1:19" x14ac:dyDescent="0.25">
      <c r="A85" s="5">
        <v>81</v>
      </c>
      <c r="B85" s="1" t="s">
        <v>29</v>
      </c>
      <c r="C85" s="1" t="s">
        <v>96</v>
      </c>
      <c r="D85" s="1" t="s">
        <v>162</v>
      </c>
      <c r="E85" s="2">
        <v>72.900000000000006</v>
      </c>
      <c r="F85" s="2">
        <v>0</v>
      </c>
      <c r="G85" s="2">
        <v>0</v>
      </c>
      <c r="H85" s="2">
        <f t="shared" si="81"/>
        <v>72.900000000000006</v>
      </c>
      <c r="I85" s="2">
        <f>+H85*1.1</f>
        <v>80.190000000000012</v>
      </c>
      <c r="J85" s="2">
        <f t="shared" si="82"/>
        <v>102.06</v>
      </c>
      <c r="K85" s="3">
        <f t="shared" si="97"/>
        <v>1098.57384</v>
      </c>
      <c r="L85" s="1">
        <v>6000</v>
      </c>
      <c r="M85" s="3">
        <f t="shared" si="99"/>
        <v>6591443.04</v>
      </c>
      <c r="N85" s="3">
        <f t="shared" si="93"/>
        <v>6261870.8879999993</v>
      </c>
      <c r="O85" s="3">
        <f t="shared" si="94"/>
        <v>4943582.28</v>
      </c>
      <c r="P85" s="3">
        <f t="shared" si="84"/>
        <v>2416862.4479999999</v>
      </c>
      <c r="Q85" s="3">
        <f t="shared" si="95"/>
        <v>2175176.2031999999</v>
      </c>
      <c r="R85" s="1">
        <v>51000</v>
      </c>
      <c r="S85" s="3">
        <f t="shared" si="96"/>
        <v>4089690.0000000005</v>
      </c>
    </row>
    <row r="86" spans="1:19" x14ac:dyDescent="0.25">
      <c r="A86" s="5">
        <v>82</v>
      </c>
      <c r="B86" s="1" t="s">
        <v>29</v>
      </c>
      <c r="C86" s="1" t="s">
        <v>97</v>
      </c>
      <c r="D86" s="1" t="s">
        <v>162</v>
      </c>
      <c r="E86" s="2">
        <v>62.24</v>
      </c>
      <c r="F86" s="2">
        <v>10</v>
      </c>
      <c r="G86" s="2">
        <v>0</v>
      </c>
      <c r="H86" s="2">
        <f t="shared" si="81"/>
        <v>72.240000000000009</v>
      </c>
      <c r="I86" s="2">
        <f>+H86*1.1</f>
        <v>79.464000000000013</v>
      </c>
      <c r="J86" s="2">
        <f t="shared" si="82"/>
        <v>101.13600000000001</v>
      </c>
      <c r="K86" s="3">
        <f t="shared" si="97"/>
        <v>1088.6279039999999</v>
      </c>
      <c r="L86" s="1">
        <v>6000</v>
      </c>
      <c r="M86" s="3">
        <f t="shared" si="99"/>
        <v>6531767.4239999996</v>
      </c>
      <c r="N86" s="3">
        <f t="shared" si="93"/>
        <v>6205179.0527999997</v>
      </c>
      <c r="O86" s="3">
        <f t="shared" si="94"/>
        <v>4898825.568</v>
      </c>
      <c r="P86" s="3">
        <f t="shared" si="84"/>
        <v>2394981.3887999998</v>
      </c>
      <c r="Q86" s="3">
        <f t="shared" si="95"/>
        <v>2155483.2499199999</v>
      </c>
      <c r="R86" s="1">
        <v>51000</v>
      </c>
      <c r="S86" s="3">
        <f t="shared" si="96"/>
        <v>4052664.0000000005</v>
      </c>
    </row>
    <row r="87" spans="1:19" x14ac:dyDescent="0.25">
      <c r="A87" s="5">
        <v>83</v>
      </c>
      <c r="B87" s="1" t="s">
        <v>29</v>
      </c>
      <c r="C87" s="1" t="s">
        <v>98</v>
      </c>
      <c r="D87" s="1" t="s">
        <v>162</v>
      </c>
      <c r="E87" s="2">
        <v>62.24</v>
      </c>
      <c r="F87" s="2">
        <v>10</v>
      </c>
      <c r="G87" s="2">
        <v>0</v>
      </c>
      <c r="H87" s="2">
        <f t="shared" si="81"/>
        <v>72.240000000000009</v>
      </c>
      <c r="I87" s="2">
        <f t="shared" ref="I87:I140" si="100">+H87*1.1</f>
        <v>79.464000000000013</v>
      </c>
      <c r="J87" s="2">
        <f t="shared" si="82"/>
        <v>101.13600000000001</v>
      </c>
      <c r="K87" s="3">
        <f t="shared" si="97"/>
        <v>1088.6279039999999</v>
      </c>
      <c r="L87" s="1">
        <v>6000</v>
      </c>
      <c r="M87" s="3">
        <f>+K87*L87</f>
        <v>6531767.4239999996</v>
      </c>
      <c r="N87" s="3">
        <f t="shared" si="93"/>
        <v>6205179.0527999997</v>
      </c>
      <c r="O87" s="3">
        <f t="shared" si="94"/>
        <v>4898825.568</v>
      </c>
      <c r="P87" s="3">
        <f t="shared" si="84"/>
        <v>2394981.3887999998</v>
      </c>
      <c r="Q87" s="3">
        <f t="shared" si="95"/>
        <v>2155483.2499199999</v>
      </c>
      <c r="R87" s="1">
        <v>51000</v>
      </c>
      <c r="S87" s="3">
        <f t="shared" si="96"/>
        <v>4052664.0000000005</v>
      </c>
    </row>
    <row r="88" spans="1:19" x14ac:dyDescent="0.25">
      <c r="A88" s="5">
        <v>84</v>
      </c>
      <c r="B88" s="1" t="s">
        <v>29</v>
      </c>
      <c r="C88" s="1" t="s">
        <v>99</v>
      </c>
      <c r="D88" s="1" t="s">
        <v>162</v>
      </c>
      <c r="E88" s="2">
        <v>62.24</v>
      </c>
      <c r="F88" s="2">
        <v>0</v>
      </c>
      <c r="G88" s="2">
        <v>0</v>
      </c>
      <c r="H88" s="2">
        <f t="shared" si="81"/>
        <v>62.24</v>
      </c>
      <c r="I88" s="2">
        <f t="shared" si="100"/>
        <v>68.464000000000013</v>
      </c>
      <c r="J88" s="2">
        <f t="shared" si="82"/>
        <v>87.135999999999996</v>
      </c>
      <c r="K88" s="3">
        <f t="shared" si="97"/>
        <v>937.93190399999992</v>
      </c>
      <c r="L88" s="1">
        <v>6000</v>
      </c>
      <c r="M88" s="3">
        <f t="shared" ref="M88" si="101">+K88*L88</f>
        <v>5627591.4239999996</v>
      </c>
      <c r="N88" s="3">
        <f t="shared" si="93"/>
        <v>5346211.8527999995</v>
      </c>
      <c r="O88" s="3">
        <f t="shared" si="94"/>
        <v>4220693.568</v>
      </c>
      <c r="P88" s="3">
        <f t="shared" si="84"/>
        <v>2063450.1887999999</v>
      </c>
      <c r="Q88" s="3">
        <f t="shared" si="95"/>
        <v>1857105.16992</v>
      </c>
      <c r="R88" s="1">
        <v>51000</v>
      </c>
      <c r="S88" s="3">
        <f t="shared" si="96"/>
        <v>3491664.0000000005</v>
      </c>
    </row>
    <row r="89" spans="1:19" x14ac:dyDescent="0.25">
      <c r="A89" s="5">
        <v>85</v>
      </c>
      <c r="B89" s="1" t="s">
        <v>30</v>
      </c>
      <c r="C89" s="1" t="s">
        <v>100</v>
      </c>
      <c r="D89" s="1" t="s">
        <v>162</v>
      </c>
      <c r="E89" s="2">
        <v>72.900000000000006</v>
      </c>
      <c r="F89" s="2">
        <v>0</v>
      </c>
      <c r="G89" s="2">
        <v>0</v>
      </c>
      <c r="H89" s="2">
        <f t="shared" si="81"/>
        <v>72.900000000000006</v>
      </c>
      <c r="I89" s="2">
        <f t="shared" si="100"/>
        <v>80.190000000000012</v>
      </c>
      <c r="J89" s="2">
        <f t="shared" si="82"/>
        <v>102.06</v>
      </c>
      <c r="K89" s="3">
        <f t="shared" si="97"/>
        <v>1098.57384</v>
      </c>
      <c r="L89" s="1">
        <v>6000</v>
      </c>
      <c r="M89" s="3">
        <f>+K89*L89</f>
        <v>6591443.04</v>
      </c>
      <c r="N89" s="3">
        <f t="shared" si="93"/>
        <v>6261870.8879999993</v>
      </c>
      <c r="O89" s="3">
        <f t="shared" si="94"/>
        <v>4943582.28</v>
      </c>
      <c r="P89" s="3">
        <f t="shared" ref="P89:P120" si="102">+K89*2200</f>
        <v>2416862.4479999999</v>
      </c>
      <c r="Q89" s="3">
        <f t="shared" si="95"/>
        <v>2175176.2031999999</v>
      </c>
      <c r="R89" s="1">
        <v>53550</v>
      </c>
      <c r="S89" s="3">
        <f t="shared" si="96"/>
        <v>4294174.5000000009</v>
      </c>
    </row>
    <row r="90" spans="1:19" x14ac:dyDescent="0.25">
      <c r="A90" s="5">
        <v>86</v>
      </c>
      <c r="B90" s="1" t="s">
        <v>30</v>
      </c>
      <c r="C90" s="1" t="s">
        <v>101</v>
      </c>
      <c r="D90" s="1" t="s">
        <v>162</v>
      </c>
      <c r="E90" s="2">
        <v>62.24</v>
      </c>
      <c r="F90" s="2">
        <v>10</v>
      </c>
      <c r="G90" s="2">
        <v>0</v>
      </c>
      <c r="H90" s="2">
        <f t="shared" si="81"/>
        <v>72.240000000000009</v>
      </c>
      <c r="I90" s="2">
        <f t="shared" si="100"/>
        <v>79.464000000000013</v>
      </c>
      <c r="J90" s="2">
        <f t="shared" si="82"/>
        <v>101.13600000000001</v>
      </c>
      <c r="K90" s="3">
        <f t="shared" si="97"/>
        <v>1088.6279039999999</v>
      </c>
      <c r="L90" s="1">
        <v>6000</v>
      </c>
      <c r="M90" s="3">
        <f t="shared" ref="M90:M94" si="103">+K90*L90</f>
        <v>6531767.4239999996</v>
      </c>
      <c r="N90" s="3">
        <f t="shared" si="93"/>
        <v>6205179.0527999997</v>
      </c>
      <c r="O90" s="3">
        <f t="shared" si="94"/>
        <v>4898825.568</v>
      </c>
      <c r="P90" s="3">
        <f t="shared" si="102"/>
        <v>2394981.3887999998</v>
      </c>
      <c r="Q90" s="3">
        <f t="shared" si="95"/>
        <v>2155483.2499199999</v>
      </c>
      <c r="R90" s="1">
        <v>53550</v>
      </c>
      <c r="S90" s="3">
        <f t="shared" si="96"/>
        <v>4255297.2000000011</v>
      </c>
    </row>
    <row r="91" spans="1:19" x14ac:dyDescent="0.25">
      <c r="A91" s="5">
        <v>87</v>
      </c>
      <c r="B91" s="1" t="s">
        <v>30</v>
      </c>
      <c r="C91" s="1" t="s">
        <v>102</v>
      </c>
      <c r="D91" s="1" t="s">
        <v>162</v>
      </c>
      <c r="E91" s="2">
        <v>62.24</v>
      </c>
      <c r="F91" s="2">
        <v>10</v>
      </c>
      <c r="G91" s="2">
        <v>0</v>
      </c>
      <c r="H91" s="2">
        <f t="shared" si="81"/>
        <v>72.240000000000009</v>
      </c>
      <c r="I91" s="2">
        <f t="shared" si="100"/>
        <v>79.464000000000013</v>
      </c>
      <c r="J91" s="2">
        <f t="shared" si="82"/>
        <v>101.13600000000001</v>
      </c>
      <c r="K91" s="3">
        <f t="shared" si="97"/>
        <v>1088.6279039999999</v>
      </c>
      <c r="L91" s="1">
        <v>6000</v>
      </c>
      <c r="M91" s="3">
        <f t="shared" si="103"/>
        <v>6531767.4239999996</v>
      </c>
      <c r="N91" s="3">
        <f t="shared" si="93"/>
        <v>6205179.0527999997</v>
      </c>
      <c r="O91" s="3">
        <f t="shared" si="94"/>
        <v>4898825.568</v>
      </c>
      <c r="P91" s="3">
        <f t="shared" si="102"/>
        <v>2394981.3887999998</v>
      </c>
      <c r="Q91" s="3">
        <f t="shared" si="95"/>
        <v>2155483.2499199999</v>
      </c>
      <c r="R91" s="1">
        <v>53550</v>
      </c>
      <c r="S91" s="3">
        <f t="shared" si="96"/>
        <v>4255297.2000000011</v>
      </c>
    </row>
    <row r="92" spans="1:19" x14ac:dyDescent="0.25">
      <c r="A92" s="5">
        <v>88</v>
      </c>
      <c r="B92" s="1" t="s">
        <v>30</v>
      </c>
      <c r="C92" s="1" t="s">
        <v>103</v>
      </c>
      <c r="D92" s="1" t="s">
        <v>162</v>
      </c>
      <c r="E92" s="2">
        <v>62.24</v>
      </c>
      <c r="F92" s="2">
        <v>0</v>
      </c>
      <c r="G92" s="2">
        <v>0</v>
      </c>
      <c r="H92" s="2">
        <f t="shared" si="81"/>
        <v>62.24</v>
      </c>
      <c r="I92" s="2">
        <f t="shared" si="100"/>
        <v>68.464000000000013</v>
      </c>
      <c r="J92" s="2">
        <f t="shared" si="82"/>
        <v>87.135999999999996</v>
      </c>
      <c r="K92" s="3">
        <f t="shared" si="97"/>
        <v>937.93190399999992</v>
      </c>
      <c r="L92" s="1">
        <v>6000</v>
      </c>
      <c r="M92" s="3">
        <f t="shared" si="103"/>
        <v>5627591.4239999996</v>
      </c>
      <c r="N92" s="3">
        <f t="shared" si="93"/>
        <v>5346211.8527999995</v>
      </c>
      <c r="O92" s="3">
        <f t="shared" si="94"/>
        <v>4220693.568</v>
      </c>
      <c r="P92" s="3">
        <f t="shared" si="102"/>
        <v>2063450.1887999999</v>
      </c>
      <c r="Q92" s="3">
        <f t="shared" si="95"/>
        <v>1857105.16992</v>
      </c>
      <c r="R92" s="1">
        <v>53550</v>
      </c>
      <c r="S92" s="3">
        <f t="shared" si="96"/>
        <v>3666247.2000000007</v>
      </c>
    </row>
    <row r="93" spans="1:19" x14ac:dyDescent="0.25">
      <c r="A93" s="5">
        <v>89</v>
      </c>
      <c r="B93" s="1" t="s">
        <v>31</v>
      </c>
      <c r="C93" s="1" t="s">
        <v>104</v>
      </c>
      <c r="D93" s="1" t="s">
        <v>162</v>
      </c>
      <c r="E93" s="2">
        <v>72.900000000000006</v>
      </c>
      <c r="F93" s="2">
        <v>0</v>
      </c>
      <c r="G93" s="2">
        <v>0</v>
      </c>
      <c r="H93" s="2">
        <f t="shared" si="81"/>
        <v>72.900000000000006</v>
      </c>
      <c r="I93" s="2">
        <f t="shared" si="100"/>
        <v>80.190000000000012</v>
      </c>
      <c r="J93" s="2">
        <f t="shared" si="82"/>
        <v>102.06</v>
      </c>
      <c r="K93" s="3">
        <f t="shared" si="97"/>
        <v>1098.57384</v>
      </c>
      <c r="L93" s="1">
        <v>6000</v>
      </c>
      <c r="M93" s="3">
        <f t="shared" si="103"/>
        <v>6591443.04</v>
      </c>
      <c r="N93" s="3">
        <f t="shared" si="93"/>
        <v>6261870.8879999993</v>
      </c>
      <c r="O93" s="3">
        <f t="shared" si="94"/>
        <v>4943582.28</v>
      </c>
      <c r="P93" s="3">
        <f t="shared" si="102"/>
        <v>2416862.4479999999</v>
      </c>
      <c r="Q93" s="3">
        <f t="shared" si="95"/>
        <v>2175176.2031999999</v>
      </c>
      <c r="R93" s="1">
        <v>53550</v>
      </c>
      <c r="S93" s="3">
        <f t="shared" si="96"/>
        <v>4294174.5000000009</v>
      </c>
    </row>
    <row r="94" spans="1:19" x14ac:dyDescent="0.25">
      <c r="A94" s="5">
        <v>90</v>
      </c>
      <c r="B94" s="1" t="s">
        <v>31</v>
      </c>
      <c r="C94" s="1" t="s">
        <v>105</v>
      </c>
      <c r="D94" s="1" t="s">
        <v>162</v>
      </c>
      <c r="E94" s="2">
        <v>62.24</v>
      </c>
      <c r="F94" s="2">
        <v>10</v>
      </c>
      <c r="G94" s="2">
        <v>0</v>
      </c>
      <c r="H94" s="2">
        <f t="shared" si="81"/>
        <v>72.240000000000009</v>
      </c>
      <c r="I94" s="2">
        <f t="shared" si="100"/>
        <v>79.464000000000013</v>
      </c>
      <c r="J94" s="2">
        <f t="shared" si="82"/>
        <v>101.13600000000001</v>
      </c>
      <c r="K94" s="3">
        <f t="shared" si="97"/>
        <v>1088.6279039999999</v>
      </c>
      <c r="L94" s="1">
        <v>6000</v>
      </c>
      <c r="M94" s="3">
        <f t="shared" si="103"/>
        <v>6531767.4239999996</v>
      </c>
      <c r="N94" s="3">
        <f t="shared" si="93"/>
        <v>6205179.0527999997</v>
      </c>
      <c r="O94" s="3">
        <f t="shared" si="94"/>
        <v>4898825.568</v>
      </c>
      <c r="P94" s="3">
        <f t="shared" si="102"/>
        <v>2394981.3887999998</v>
      </c>
      <c r="Q94" s="3">
        <f t="shared" si="95"/>
        <v>2155483.2499199999</v>
      </c>
      <c r="R94" s="1">
        <v>53550</v>
      </c>
      <c r="S94" s="3">
        <f t="shared" si="96"/>
        <v>4255297.2000000011</v>
      </c>
    </row>
    <row r="95" spans="1:19" x14ac:dyDescent="0.25">
      <c r="A95" s="5">
        <v>91</v>
      </c>
      <c r="B95" s="1" t="s">
        <v>31</v>
      </c>
      <c r="C95" s="1" t="s">
        <v>106</v>
      </c>
      <c r="D95" s="1" t="s">
        <v>162</v>
      </c>
      <c r="E95" s="2">
        <v>62.24</v>
      </c>
      <c r="F95" s="2">
        <v>10</v>
      </c>
      <c r="G95" s="2">
        <v>0</v>
      </c>
      <c r="H95" s="2">
        <f t="shared" si="81"/>
        <v>72.240000000000009</v>
      </c>
      <c r="I95" s="2">
        <f t="shared" si="100"/>
        <v>79.464000000000013</v>
      </c>
      <c r="J95" s="2">
        <f t="shared" si="82"/>
        <v>101.13600000000001</v>
      </c>
      <c r="K95" s="3">
        <f t="shared" si="97"/>
        <v>1088.6279039999999</v>
      </c>
      <c r="L95" s="1">
        <v>6000</v>
      </c>
      <c r="M95" s="3">
        <f>+K95*L95</f>
        <v>6531767.4239999996</v>
      </c>
      <c r="N95" s="3">
        <f t="shared" si="93"/>
        <v>6205179.0527999997</v>
      </c>
      <c r="O95" s="3">
        <f t="shared" si="94"/>
        <v>4898825.568</v>
      </c>
      <c r="P95" s="3">
        <f t="shared" si="102"/>
        <v>2394981.3887999998</v>
      </c>
      <c r="Q95" s="3">
        <f t="shared" si="95"/>
        <v>2155483.2499199999</v>
      </c>
      <c r="R95" s="1">
        <v>53550</v>
      </c>
      <c r="S95" s="3">
        <f t="shared" si="96"/>
        <v>4255297.2000000011</v>
      </c>
    </row>
    <row r="96" spans="1:19" x14ac:dyDescent="0.25">
      <c r="A96" s="5">
        <v>92</v>
      </c>
      <c r="B96" s="1" t="s">
        <v>31</v>
      </c>
      <c r="C96" s="1" t="s">
        <v>107</v>
      </c>
      <c r="D96" s="1" t="s">
        <v>162</v>
      </c>
      <c r="E96" s="2">
        <v>62.24</v>
      </c>
      <c r="F96" s="2">
        <v>0</v>
      </c>
      <c r="G96" s="2">
        <v>0</v>
      </c>
      <c r="H96" s="2">
        <f t="shared" si="81"/>
        <v>62.24</v>
      </c>
      <c r="I96" s="2">
        <f t="shared" si="100"/>
        <v>68.464000000000013</v>
      </c>
      <c r="J96" s="2">
        <f t="shared" si="82"/>
        <v>87.135999999999996</v>
      </c>
      <c r="K96" s="3">
        <f t="shared" si="97"/>
        <v>937.93190399999992</v>
      </c>
      <c r="L96" s="1">
        <v>6000</v>
      </c>
      <c r="M96" s="3">
        <f t="shared" ref="M96" si="104">+K96*L96</f>
        <v>5627591.4239999996</v>
      </c>
      <c r="N96" s="3">
        <f t="shared" si="93"/>
        <v>5346211.8527999995</v>
      </c>
      <c r="O96" s="3">
        <f t="shared" si="94"/>
        <v>4220693.568</v>
      </c>
      <c r="P96" s="3">
        <f t="shared" si="102"/>
        <v>2063450.1887999999</v>
      </c>
      <c r="Q96" s="3">
        <f t="shared" si="95"/>
        <v>1857105.16992</v>
      </c>
      <c r="R96" s="1">
        <v>53550</v>
      </c>
      <c r="S96" s="3">
        <f t="shared" si="96"/>
        <v>3666247.2000000007</v>
      </c>
    </row>
    <row r="97" spans="1:19" x14ac:dyDescent="0.25">
      <c r="A97" s="5">
        <v>93</v>
      </c>
      <c r="B97" s="1" t="s">
        <v>32</v>
      </c>
      <c r="C97" s="1" t="s">
        <v>108</v>
      </c>
      <c r="D97" s="1" t="s">
        <v>162</v>
      </c>
      <c r="E97" s="2">
        <v>72.900000000000006</v>
      </c>
      <c r="F97" s="2">
        <v>0</v>
      </c>
      <c r="G97" s="2">
        <v>0</v>
      </c>
      <c r="H97" s="2">
        <f t="shared" si="81"/>
        <v>72.900000000000006</v>
      </c>
      <c r="I97" s="2">
        <f t="shared" si="100"/>
        <v>80.190000000000012</v>
      </c>
      <c r="J97" s="2">
        <f t="shared" si="82"/>
        <v>102.06</v>
      </c>
      <c r="K97" s="3">
        <f t="shared" si="97"/>
        <v>1098.57384</v>
      </c>
      <c r="L97" s="1">
        <v>6050</v>
      </c>
      <c r="M97" s="3">
        <f>+K97*L97</f>
        <v>6646371.7319999998</v>
      </c>
      <c r="N97" s="3">
        <f t="shared" si="93"/>
        <v>6314053.1453999998</v>
      </c>
      <c r="O97" s="3">
        <f t="shared" si="94"/>
        <v>4984778.7989999996</v>
      </c>
      <c r="P97" s="3">
        <f t="shared" si="102"/>
        <v>2416862.4479999999</v>
      </c>
      <c r="Q97" s="3">
        <f t="shared" si="95"/>
        <v>2175176.2031999999</v>
      </c>
      <c r="R97" s="1">
        <v>53550</v>
      </c>
      <c r="S97" s="3">
        <f t="shared" si="96"/>
        <v>4294174.5000000009</v>
      </c>
    </row>
    <row r="98" spans="1:19" x14ac:dyDescent="0.25">
      <c r="A98" s="5">
        <v>94</v>
      </c>
      <c r="B98" s="1" t="s">
        <v>32</v>
      </c>
      <c r="C98" s="1" t="s">
        <v>109</v>
      </c>
      <c r="D98" s="1" t="s">
        <v>162</v>
      </c>
      <c r="E98" s="2">
        <v>62.24</v>
      </c>
      <c r="F98" s="2">
        <v>10</v>
      </c>
      <c r="G98" s="2">
        <v>0</v>
      </c>
      <c r="H98" s="2">
        <f t="shared" si="81"/>
        <v>72.240000000000009</v>
      </c>
      <c r="I98" s="2">
        <f t="shared" si="100"/>
        <v>79.464000000000013</v>
      </c>
      <c r="J98" s="2">
        <f t="shared" si="82"/>
        <v>101.13600000000001</v>
      </c>
      <c r="K98" s="3">
        <f t="shared" si="97"/>
        <v>1088.6279039999999</v>
      </c>
      <c r="L98" s="1">
        <v>6050</v>
      </c>
      <c r="M98" s="3">
        <f t="shared" ref="M98:M102" si="105">+K98*L98</f>
        <v>6586198.8191999998</v>
      </c>
      <c r="N98" s="3">
        <f t="shared" si="93"/>
        <v>6256888.8782399995</v>
      </c>
      <c r="O98" s="3">
        <f t="shared" si="94"/>
        <v>4939649.1143999994</v>
      </c>
      <c r="P98" s="3">
        <f t="shared" si="102"/>
        <v>2394981.3887999998</v>
      </c>
      <c r="Q98" s="3">
        <f t="shared" si="95"/>
        <v>2155483.2499199999</v>
      </c>
      <c r="R98" s="1">
        <v>53550</v>
      </c>
      <c r="S98" s="3">
        <f t="shared" si="96"/>
        <v>4255297.2000000011</v>
      </c>
    </row>
    <row r="99" spans="1:19" x14ac:dyDescent="0.25">
      <c r="A99" s="5">
        <v>95</v>
      </c>
      <c r="B99" s="1" t="s">
        <v>32</v>
      </c>
      <c r="C99" s="1" t="s">
        <v>110</v>
      </c>
      <c r="D99" s="1" t="s">
        <v>162</v>
      </c>
      <c r="E99" s="2">
        <v>62.24</v>
      </c>
      <c r="F99" s="2">
        <v>10</v>
      </c>
      <c r="G99" s="2">
        <v>0</v>
      </c>
      <c r="H99" s="2">
        <f t="shared" si="81"/>
        <v>72.240000000000009</v>
      </c>
      <c r="I99" s="2">
        <f t="shared" si="100"/>
        <v>79.464000000000013</v>
      </c>
      <c r="J99" s="2">
        <f t="shared" si="82"/>
        <v>101.13600000000001</v>
      </c>
      <c r="K99" s="3">
        <f t="shared" si="97"/>
        <v>1088.6279039999999</v>
      </c>
      <c r="L99" s="1">
        <v>6050</v>
      </c>
      <c r="M99" s="3">
        <f t="shared" si="105"/>
        <v>6586198.8191999998</v>
      </c>
      <c r="N99" s="3">
        <f t="shared" si="93"/>
        <v>6256888.8782399995</v>
      </c>
      <c r="O99" s="3">
        <f t="shared" si="94"/>
        <v>4939649.1143999994</v>
      </c>
      <c r="P99" s="3">
        <f t="shared" si="102"/>
        <v>2394981.3887999998</v>
      </c>
      <c r="Q99" s="3">
        <f t="shared" si="95"/>
        <v>2155483.2499199999</v>
      </c>
      <c r="R99" s="1">
        <v>53550</v>
      </c>
      <c r="S99" s="3">
        <f t="shared" si="96"/>
        <v>4255297.2000000011</v>
      </c>
    </row>
    <row r="100" spans="1:19" x14ac:dyDescent="0.25">
      <c r="A100" s="5">
        <v>96</v>
      </c>
      <c r="B100" s="1" t="s">
        <v>32</v>
      </c>
      <c r="C100" s="1" t="s">
        <v>111</v>
      </c>
      <c r="D100" s="1" t="s">
        <v>162</v>
      </c>
      <c r="E100" s="2">
        <v>62.24</v>
      </c>
      <c r="F100" s="2">
        <v>0</v>
      </c>
      <c r="G100" s="2">
        <v>0</v>
      </c>
      <c r="H100" s="2">
        <f t="shared" si="81"/>
        <v>62.24</v>
      </c>
      <c r="I100" s="2">
        <f t="shared" si="100"/>
        <v>68.464000000000013</v>
      </c>
      <c r="J100" s="2">
        <f t="shared" si="82"/>
        <v>87.135999999999996</v>
      </c>
      <c r="K100" s="3">
        <f t="shared" si="97"/>
        <v>937.93190399999992</v>
      </c>
      <c r="L100" s="1">
        <v>6050</v>
      </c>
      <c r="M100" s="3">
        <f t="shared" si="105"/>
        <v>5674488.019199999</v>
      </c>
      <c r="N100" s="3">
        <f t="shared" si="93"/>
        <v>5390763.6182399988</v>
      </c>
      <c r="O100" s="3">
        <f t="shared" si="94"/>
        <v>4255866.0143999998</v>
      </c>
      <c r="P100" s="3">
        <f t="shared" si="102"/>
        <v>2063450.1887999999</v>
      </c>
      <c r="Q100" s="3">
        <f t="shared" si="95"/>
        <v>1857105.16992</v>
      </c>
      <c r="R100" s="1">
        <v>53550</v>
      </c>
      <c r="S100" s="3">
        <f t="shared" si="96"/>
        <v>3666247.2000000007</v>
      </c>
    </row>
    <row r="101" spans="1:19" x14ac:dyDescent="0.25">
      <c r="A101" s="5">
        <v>97</v>
      </c>
      <c r="B101" s="1" t="s">
        <v>33</v>
      </c>
      <c r="C101" s="1" t="s">
        <v>112</v>
      </c>
      <c r="D101" s="1" t="s">
        <v>162</v>
      </c>
      <c r="E101" s="2">
        <v>72.900000000000006</v>
      </c>
      <c r="F101" s="2">
        <v>0</v>
      </c>
      <c r="G101" s="2">
        <v>0</v>
      </c>
      <c r="H101" s="2">
        <f t="shared" si="81"/>
        <v>72.900000000000006</v>
      </c>
      <c r="I101" s="2">
        <f t="shared" si="100"/>
        <v>80.190000000000012</v>
      </c>
      <c r="J101" s="2">
        <f t="shared" si="82"/>
        <v>102.06</v>
      </c>
      <c r="K101" s="3">
        <f t="shared" si="97"/>
        <v>1098.57384</v>
      </c>
      <c r="L101" s="1">
        <v>6100</v>
      </c>
      <c r="M101" s="3">
        <f t="shared" si="105"/>
        <v>6701300.4239999996</v>
      </c>
      <c r="N101" s="3">
        <f t="shared" si="93"/>
        <v>6366235.4027999993</v>
      </c>
      <c r="O101" s="3">
        <f t="shared" si="94"/>
        <v>5025975.318</v>
      </c>
      <c r="P101" s="3">
        <f t="shared" si="102"/>
        <v>2416862.4479999999</v>
      </c>
      <c r="Q101" s="3">
        <f t="shared" si="95"/>
        <v>2175176.2031999999</v>
      </c>
      <c r="R101" s="1">
        <v>53550</v>
      </c>
      <c r="S101" s="3">
        <f t="shared" si="96"/>
        <v>4294174.5000000009</v>
      </c>
    </row>
    <row r="102" spans="1:19" x14ac:dyDescent="0.25">
      <c r="A102" s="5">
        <v>98</v>
      </c>
      <c r="B102" s="1" t="s">
        <v>33</v>
      </c>
      <c r="C102" s="1" t="s">
        <v>113</v>
      </c>
      <c r="D102" s="1" t="s">
        <v>162</v>
      </c>
      <c r="E102" s="2">
        <v>62.24</v>
      </c>
      <c r="F102" s="2">
        <v>10</v>
      </c>
      <c r="G102" s="2">
        <v>0</v>
      </c>
      <c r="H102" s="2">
        <f t="shared" si="81"/>
        <v>72.240000000000009</v>
      </c>
      <c r="I102" s="2">
        <f t="shared" si="100"/>
        <v>79.464000000000013</v>
      </c>
      <c r="J102" s="2">
        <f t="shared" si="82"/>
        <v>101.13600000000001</v>
      </c>
      <c r="K102" s="3">
        <f t="shared" si="97"/>
        <v>1088.6279039999999</v>
      </c>
      <c r="L102" s="1">
        <v>6100</v>
      </c>
      <c r="M102" s="3">
        <f t="shared" si="105"/>
        <v>6640630.2143999999</v>
      </c>
      <c r="N102" s="3">
        <f t="shared" si="93"/>
        <v>6308598.7036799993</v>
      </c>
      <c r="O102" s="3">
        <f t="shared" si="94"/>
        <v>4980472.6607999997</v>
      </c>
      <c r="P102" s="3">
        <f t="shared" si="102"/>
        <v>2394981.3887999998</v>
      </c>
      <c r="Q102" s="3">
        <f t="shared" si="95"/>
        <v>2155483.2499199999</v>
      </c>
      <c r="R102" s="1">
        <v>53550</v>
      </c>
      <c r="S102" s="3">
        <f t="shared" si="96"/>
        <v>4255297.2000000011</v>
      </c>
    </row>
    <row r="103" spans="1:19" x14ac:dyDescent="0.25">
      <c r="A103" s="5">
        <v>99</v>
      </c>
      <c r="B103" s="1" t="s">
        <v>33</v>
      </c>
      <c r="C103" s="1" t="s">
        <v>114</v>
      </c>
      <c r="D103" s="1" t="s">
        <v>162</v>
      </c>
      <c r="E103" s="2">
        <v>62.24</v>
      </c>
      <c r="F103" s="2">
        <v>10</v>
      </c>
      <c r="G103" s="2">
        <v>8.7899999999999991</v>
      </c>
      <c r="H103" s="2">
        <f t="shared" si="81"/>
        <v>72.240000000000009</v>
      </c>
      <c r="I103" s="2">
        <f t="shared" si="100"/>
        <v>79.464000000000013</v>
      </c>
      <c r="J103" s="2">
        <f t="shared" si="82"/>
        <v>101.13600000000001</v>
      </c>
      <c r="K103" s="3">
        <f t="shared" si="97"/>
        <v>1088.6279039999999</v>
      </c>
      <c r="L103" s="1">
        <v>6100</v>
      </c>
      <c r="M103" s="3">
        <f>+K103*L103</f>
        <v>6640630.2143999999</v>
      </c>
      <c r="N103" s="3">
        <f t="shared" si="93"/>
        <v>6308598.7036799993</v>
      </c>
      <c r="O103" s="3">
        <f t="shared" si="94"/>
        <v>4980472.6607999997</v>
      </c>
      <c r="P103" s="3">
        <f t="shared" si="102"/>
        <v>2394981.3887999998</v>
      </c>
      <c r="Q103" s="3">
        <f t="shared" si="95"/>
        <v>2155483.2499199999</v>
      </c>
      <c r="R103" s="1">
        <v>53550</v>
      </c>
      <c r="S103" s="3">
        <f t="shared" si="96"/>
        <v>4255297.2000000011</v>
      </c>
    </row>
    <row r="104" spans="1:19" x14ac:dyDescent="0.25">
      <c r="A104" s="5">
        <v>100</v>
      </c>
      <c r="B104" s="1" t="s">
        <v>33</v>
      </c>
      <c r="C104" s="1" t="s">
        <v>115</v>
      </c>
      <c r="D104" s="1" t="s">
        <v>162</v>
      </c>
      <c r="E104" s="2">
        <v>62.24</v>
      </c>
      <c r="F104" s="2">
        <v>0</v>
      </c>
      <c r="G104" s="2">
        <v>0</v>
      </c>
      <c r="H104" s="2">
        <f t="shared" si="81"/>
        <v>62.24</v>
      </c>
      <c r="I104" s="2">
        <f t="shared" si="100"/>
        <v>68.464000000000013</v>
      </c>
      <c r="J104" s="2">
        <f t="shared" si="82"/>
        <v>87.135999999999996</v>
      </c>
      <c r="K104" s="3">
        <f t="shared" si="97"/>
        <v>937.93190399999992</v>
      </c>
      <c r="L104" s="1">
        <v>6100</v>
      </c>
      <c r="M104" s="3">
        <f t="shared" ref="M104" si="106">+K104*L104</f>
        <v>5721384.6143999994</v>
      </c>
      <c r="N104" s="3">
        <f t="shared" si="93"/>
        <v>5435315.383679999</v>
      </c>
      <c r="O104" s="3">
        <f t="shared" si="94"/>
        <v>4291038.4607999995</v>
      </c>
      <c r="P104" s="3">
        <f t="shared" si="102"/>
        <v>2063450.1887999999</v>
      </c>
      <c r="Q104" s="3">
        <f t="shared" si="95"/>
        <v>1857105.16992</v>
      </c>
      <c r="R104" s="1">
        <v>53550</v>
      </c>
      <c r="S104" s="3">
        <f t="shared" si="96"/>
        <v>3666247.2000000007</v>
      </c>
    </row>
    <row r="105" spans="1:19" x14ac:dyDescent="0.25">
      <c r="A105" s="5">
        <v>101</v>
      </c>
      <c r="B105" s="1" t="s">
        <v>34</v>
      </c>
      <c r="C105" s="1" t="s">
        <v>116</v>
      </c>
      <c r="D105" s="1" t="s">
        <v>162</v>
      </c>
      <c r="E105" s="2">
        <v>72.900000000000006</v>
      </c>
      <c r="F105" s="2">
        <v>0</v>
      </c>
      <c r="G105" s="2">
        <v>0</v>
      </c>
      <c r="H105" s="2">
        <f t="shared" si="81"/>
        <v>72.900000000000006</v>
      </c>
      <c r="I105" s="2">
        <f t="shared" si="100"/>
        <v>80.190000000000012</v>
      </c>
      <c r="J105" s="2">
        <f t="shared" si="82"/>
        <v>102.06</v>
      </c>
      <c r="K105" s="3">
        <f t="shared" si="97"/>
        <v>1098.57384</v>
      </c>
      <c r="L105" s="1">
        <v>6150</v>
      </c>
      <c r="M105" s="3">
        <f>+K105*L105</f>
        <v>6756229.1160000004</v>
      </c>
      <c r="N105" s="3">
        <f t="shared" si="93"/>
        <v>6418417.6601999998</v>
      </c>
      <c r="O105" s="3">
        <f t="shared" si="94"/>
        <v>5067171.8370000003</v>
      </c>
      <c r="P105" s="3">
        <f t="shared" si="102"/>
        <v>2416862.4479999999</v>
      </c>
      <c r="Q105" s="3">
        <f t="shared" si="95"/>
        <v>2175176.2031999999</v>
      </c>
      <c r="R105" s="1">
        <v>53550</v>
      </c>
      <c r="S105" s="3">
        <f t="shared" si="96"/>
        <v>4294174.5000000009</v>
      </c>
    </row>
    <row r="106" spans="1:19" x14ac:dyDescent="0.25">
      <c r="A106" s="5">
        <v>102</v>
      </c>
      <c r="B106" s="1" t="s">
        <v>34</v>
      </c>
      <c r="C106" s="1" t="s">
        <v>117</v>
      </c>
      <c r="D106" s="1" t="s">
        <v>162</v>
      </c>
      <c r="E106" s="2">
        <v>62.24</v>
      </c>
      <c r="F106" s="2">
        <v>10</v>
      </c>
      <c r="G106" s="2">
        <v>0</v>
      </c>
      <c r="H106" s="2">
        <f t="shared" si="81"/>
        <v>72.240000000000009</v>
      </c>
      <c r="I106" s="2">
        <f t="shared" si="100"/>
        <v>79.464000000000013</v>
      </c>
      <c r="J106" s="2">
        <f t="shared" si="82"/>
        <v>101.13600000000001</v>
      </c>
      <c r="K106" s="3">
        <f t="shared" si="97"/>
        <v>1088.6279039999999</v>
      </c>
      <c r="L106" s="1">
        <v>6150</v>
      </c>
      <c r="M106" s="3">
        <f t="shared" ref="M106:M110" si="107">+K106*L106</f>
        <v>6695061.6096000001</v>
      </c>
      <c r="N106" s="3">
        <f t="shared" si="93"/>
        <v>6360308.5291200001</v>
      </c>
      <c r="O106" s="3">
        <f t="shared" si="94"/>
        <v>5021296.2072000001</v>
      </c>
      <c r="P106" s="3">
        <f t="shared" si="102"/>
        <v>2394981.3887999998</v>
      </c>
      <c r="Q106" s="3">
        <f t="shared" si="95"/>
        <v>2155483.2499199999</v>
      </c>
      <c r="R106" s="1">
        <v>53550</v>
      </c>
      <c r="S106" s="3">
        <f t="shared" si="96"/>
        <v>4255297.2000000011</v>
      </c>
    </row>
    <row r="107" spans="1:19" x14ac:dyDescent="0.25">
      <c r="A107" s="5">
        <v>103</v>
      </c>
      <c r="B107" s="1" t="s">
        <v>34</v>
      </c>
      <c r="C107" s="1" t="s">
        <v>118</v>
      </c>
      <c r="D107" s="1" t="s">
        <v>162</v>
      </c>
      <c r="E107" s="2">
        <v>62.24</v>
      </c>
      <c r="F107" s="2">
        <v>10</v>
      </c>
      <c r="G107" s="2">
        <v>0</v>
      </c>
      <c r="H107" s="2">
        <f t="shared" si="81"/>
        <v>72.240000000000009</v>
      </c>
      <c r="I107" s="2">
        <f t="shared" si="100"/>
        <v>79.464000000000013</v>
      </c>
      <c r="J107" s="2">
        <f t="shared" si="82"/>
        <v>101.13600000000001</v>
      </c>
      <c r="K107" s="3">
        <f t="shared" si="97"/>
        <v>1088.6279039999999</v>
      </c>
      <c r="L107" s="1">
        <v>6150</v>
      </c>
      <c r="M107" s="3">
        <f t="shared" si="107"/>
        <v>6695061.6096000001</v>
      </c>
      <c r="N107" s="3">
        <f t="shared" si="93"/>
        <v>6360308.5291200001</v>
      </c>
      <c r="O107" s="3">
        <f t="shared" si="94"/>
        <v>5021296.2072000001</v>
      </c>
      <c r="P107" s="3">
        <f t="shared" si="102"/>
        <v>2394981.3887999998</v>
      </c>
      <c r="Q107" s="3">
        <f t="shared" si="95"/>
        <v>2155483.2499199999</v>
      </c>
      <c r="R107" s="1">
        <v>53550</v>
      </c>
      <c r="S107" s="3">
        <f t="shared" si="96"/>
        <v>4255297.2000000011</v>
      </c>
    </row>
    <row r="108" spans="1:19" x14ac:dyDescent="0.25">
      <c r="A108" s="5">
        <v>104</v>
      </c>
      <c r="B108" s="1" t="s">
        <v>34</v>
      </c>
      <c r="C108" s="1" t="s">
        <v>119</v>
      </c>
      <c r="D108" s="1" t="s">
        <v>162</v>
      </c>
      <c r="E108" s="2">
        <v>62.24</v>
      </c>
      <c r="F108" s="2">
        <v>0</v>
      </c>
      <c r="G108" s="2">
        <v>0</v>
      </c>
      <c r="H108" s="2">
        <f t="shared" si="81"/>
        <v>62.24</v>
      </c>
      <c r="I108" s="2">
        <f t="shared" si="100"/>
        <v>68.464000000000013</v>
      </c>
      <c r="J108" s="2">
        <f t="shared" si="82"/>
        <v>87.135999999999996</v>
      </c>
      <c r="K108" s="3">
        <f>+J108*10.764</f>
        <v>937.93190399999992</v>
      </c>
      <c r="L108" s="1">
        <v>6150</v>
      </c>
      <c r="M108" s="3">
        <f t="shared" si="107"/>
        <v>5768281.2095999997</v>
      </c>
      <c r="N108" s="3">
        <f t="shared" si="93"/>
        <v>5479867.1491199993</v>
      </c>
      <c r="O108" s="3">
        <f t="shared" si="94"/>
        <v>4326210.9071999993</v>
      </c>
      <c r="P108" s="3">
        <f t="shared" si="102"/>
        <v>2063450.1887999999</v>
      </c>
      <c r="Q108" s="3">
        <f t="shared" si="95"/>
        <v>1857105.16992</v>
      </c>
      <c r="R108" s="1">
        <v>53550</v>
      </c>
      <c r="S108" s="3">
        <f t="shared" si="96"/>
        <v>3666247.2000000007</v>
      </c>
    </row>
    <row r="109" spans="1:19" x14ac:dyDescent="0.25">
      <c r="A109" s="5">
        <v>105</v>
      </c>
      <c r="B109" s="1" t="s">
        <v>35</v>
      </c>
      <c r="C109" s="1" t="s">
        <v>120</v>
      </c>
      <c r="D109" s="1" t="s">
        <v>162</v>
      </c>
      <c r="E109" s="2">
        <v>72.900000000000006</v>
      </c>
      <c r="F109" s="2">
        <v>0</v>
      </c>
      <c r="G109" s="2">
        <v>0</v>
      </c>
      <c r="H109" s="2">
        <f t="shared" si="81"/>
        <v>72.900000000000006</v>
      </c>
      <c r="I109" s="2">
        <f t="shared" si="100"/>
        <v>80.190000000000012</v>
      </c>
      <c r="J109" s="2">
        <f t="shared" si="82"/>
        <v>102.06</v>
      </c>
      <c r="K109" s="3">
        <f t="shared" ref="K109:K110" si="108">+J109*10.764</f>
        <v>1098.57384</v>
      </c>
      <c r="L109" s="1">
        <v>6200</v>
      </c>
      <c r="M109" s="3">
        <f t="shared" si="107"/>
        <v>6811157.8080000002</v>
      </c>
      <c r="N109" s="3">
        <f t="shared" si="93"/>
        <v>6470599.9176000003</v>
      </c>
      <c r="O109" s="3">
        <f t="shared" si="94"/>
        <v>5108368.3560000006</v>
      </c>
      <c r="P109" s="3">
        <f t="shared" si="102"/>
        <v>2416862.4479999999</v>
      </c>
      <c r="Q109" s="3">
        <f t="shared" si="95"/>
        <v>2175176.2031999999</v>
      </c>
      <c r="R109" s="1">
        <v>53550</v>
      </c>
      <c r="S109" s="3">
        <f t="shared" si="96"/>
        <v>4294174.5000000009</v>
      </c>
    </row>
    <row r="110" spans="1:19" x14ac:dyDescent="0.25">
      <c r="A110" s="5">
        <v>106</v>
      </c>
      <c r="B110" s="1" t="s">
        <v>35</v>
      </c>
      <c r="C110" s="1" t="s">
        <v>121</v>
      </c>
      <c r="D110" s="1" t="s">
        <v>162</v>
      </c>
      <c r="E110" s="2">
        <v>62.24</v>
      </c>
      <c r="F110" s="2">
        <v>10</v>
      </c>
      <c r="G110" s="2">
        <v>0</v>
      </c>
      <c r="H110" s="2">
        <f t="shared" si="81"/>
        <v>72.240000000000009</v>
      </c>
      <c r="I110" s="2">
        <f t="shared" si="100"/>
        <v>79.464000000000013</v>
      </c>
      <c r="J110" s="2">
        <f t="shared" si="82"/>
        <v>101.13600000000001</v>
      </c>
      <c r="K110" s="3">
        <f t="shared" si="108"/>
        <v>1088.6279039999999</v>
      </c>
      <c r="L110" s="1">
        <v>6200</v>
      </c>
      <c r="M110" s="3">
        <f t="shared" si="107"/>
        <v>6749493.0047999993</v>
      </c>
      <c r="N110" s="3">
        <f t="shared" si="93"/>
        <v>6412018.354559999</v>
      </c>
      <c r="O110" s="3">
        <f t="shared" si="94"/>
        <v>5062119.7535999995</v>
      </c>
      <c r="P110" s="3">
        <f t="shared" si="102"/>
        <v>2394981.3887999998</v>
      </c>
      <c r="Q110" s="3">
        <f t="shared" si="95"/>
        <v>2155483.2499199999</v>
      </c>
      <c r="R110" s="1">
        <v>54825</v>
      </c>
      <c r="S110" s="3">
        <f t="shared" si="96"/>
        <v>4356613.8000000007</v>
      </c>
    </row>
    <row r="111" spans="1:19" x14ac:dyDescent="0.25">
      <c r="A111" s="5">
        <v>107</v>
      </c>
      <c r="B111" s="1" t="s">
        <v>35</v>
      </c>
      <c r="C111" s="1" t="s">
        <v>122</v>
      </c>
      <c r="D111" s="1" t="s">
        <v>162</v>
      </c>
      <c r="E111" s="2">
        <v>62.24</v>
      </c>
      <c r="F111" s="2">
        <v>10</v>
      </c>
      <c r="G111" s="2">
        <v>8.7899999999999991</v>
      </c>
      <c r="H111" s="2">
        <f t="shared" si="81"/>
        <v>72.240000000000009</v>
      </c>
      <c r="I111" s="2">
        <f t="shared" si="100"/>
        <v>79.464000000000013</v>
      </c>
      <c r="J111" s="2">
        <f t="shared" si="82"/>
        <v>101.13600000000001</v>
      </c>
      <c r="K111" s="3">
        <f>+J111*10.764</f>
        <v>1088.6279039999999</v>
      </c>
      <c r="L111" s="1">
        <v>6200</v>
      </c>
      <c r="M111" s="3">
        <f>+K111*L111</f>
        <v>6749493.0047999993</v>
      </c>
      <c r="N111" s="3">
        <f t="shared" si="93"/>
        <v>6412018.354559999</v>
      </c>
      <c r="O111" s="3">
        <f t="shared" si="94"/>
        <v>5062119.7535999995</v>
      </c>
      <c r="P111" s="3">
        <f t="shared" si="102"/>
        <v>2394981.3887999998</v>
      </c>
      <c r="Q111" s="3">
        <f t="shared" si="95"/>
        <v>2155483.2499199999</v>
      </c>
      <c r="R111" s="1">
        <v>54825</v>
      </c>
      <c r="S111" s="3">
        <f t="shared" si="96"/>
        <v>4356613.8000000007</v>
      </c>
    </row>
    <row r="112" spans="1:19" x14ac:dyDescent="0.25">
      <c r="A112" s="5">
        <v>108</v>
      </c>
      <c r="B112" s="1" t="s">
        <v>35</v>
      </c>
      <c r="C112" s="1" t="s">
        <v>123</v>
      </c>
      <c r="D112" s="1" t="s">
        <v>162</v>
      </c>
      <c r="E112" s="2">
        <v>62.24</v>
      </c>
      <c r="F112" s="2">
        <v>0</v>
      </c>
      <c r="G112" s="2">
        <v>0</v>
      </c>
      <c r="H112" s="2">
        <f t="shared" si="81"/>
        <v>62.24</v>
      </c>
      <c r="I112" s="2">
        <f t="shared" si="100"/>
        <v>68.464000000000013</v>
      </c>
      <c r="J112" s="2">
        <f t="shared" si="82"/>
        <v>87.135999999999996</v>
      </c>
      <c r="K112" s="3">
        <f t="shared" ref="K112:K140" si="109">+J112*10.764</f>
        <v>937.93190399999992</v>
      </c>
      <c r="L112" s="1">
        <v>6200</v>
      </c>
      <c r="M112" s="3">
        <f t="shared" ref="M112" si="110">+K112*L112</f>
        <v>5815177.8047999991</v>
      </c>
      <c r="N112" s="3">
        <f t="shared" si="93"/>
        <v>5524418.9145599985</v>
      </c>
      <c r="O112" s="3">
        <f t="shared" si="94"/>
        <v>4361383.3535999991</v>
      </c>
      <c r="P112" s="3">
        <f t="shared" si="102"/>
        <v>2063450.1887999999</v>
      </c>
      <c r="Q112" s="3">
        <f t="shared" si="95"/>
        <v>1857105.16992</v>
      </c>
      <c r="R112" s="1">
        <v>54825</v>
      </c>
      <c r="S112" s="3">
        <f t="shared" si="96"/>
        <v>3753538.8000000007</v>
      </c>
    </row>
    <row r="113" spans="1:19" x14ac:dyDescent="0.25">
      <c r="A113" s="5">
        <v>109</v>
      </c>
      <c r="B113" s="1" t="s">
        <v>36</v>
      </c>
      <c r="C113" s="1" t="s">
        <v>124</v>
      </c>
      <c r="D113" s="1" t="s">
        <v>162</v>
      </c>
      <c r="E113" s="2">
        <v>72.900000000000006</v>
      </c>
      <c r="F113" s="2">
        <v>0</v>
      </c>
      <c r="G113" s="2">
        <v>0</v>
      </c>
      <c r="H113" s="2">
        <f t="shared" si="81"/>
        <v>72.900000000000006</v>
      </c>
      <c r="I113" s="2">
        <f t="shared" si="100"/>
        <v>80.190000000000012</v>
      </c>
      <c r="J113" s="2">
        <f t="shared" si="82"/>
        <v>102.06</v>
      </c>
      <c r="K113" s="3">
        <f t="shared" si="109"/>
        <v>1098.57384</v>
      </c>
      <c r="L113" s="1">
        <v>6250</v>
      </c>
      <c r="M113" s="3">
        <f>+K113*L113</f>
        <v>6866086.5</v>
      </c>
      <c r="N113" s="3">
        <f t="shared" si="93"/>
        <v>6522782.1749999998</v>
      </c>
      <c r="O113" s="3">
        <f t="shared" si="94"/>
        <v>5149564.875</v>
      </c>
      <c r="P113" s="3">
        <f t="shared" si="102"/>
        <v>2416862.4479999999</v>
      </c>
      <c r="Q113" s="3">
        <f t="shared" si="95"/>
        <v>2175176.2031999999</v>
      </c>
      <c r="R113" s="1">
        <v>54825</v>
      </c>
      <c r="S113" s="3">
        <f t="shared" si="96"/>
        <v>4396416.7500000009</v>
      </c>
    </row>
    <row r="114" spans="1:19" x14ac:dyDescent="0.25">
      <c r="A114" s="5">
        <v>110</v>
      </c>
      <c r="B114" s="1" t="s">
        <v>36</v>
      </c>
      <c r="C114" s="1" t="s">
        <v>125</v>
      </c>
      <c r="D114" s="1" t="s">
        <v>162</v>
      </c>
      <c r="E114" s="2">
        <v>62.24</v>
      </c>
      <c r="F114" s="2">
        <v>10</v>
      </c>
      <c r="G114" s="2">
        <v>0</v>
      </c>
      <c r="H114" s="2">
        <f t="shared" si="81"/>
        <v>72.240000000000009</v>
      </c>
      <c r="I114" s="2">
        <f t="shared" si="100"/>
        <v>79.464000000000013</v>
      </c>
      <c r="J114" s="2">
        <f t="shared" si="82"/>
        <v>101.13600000000001</v>
      </c>
      <c r="K114" s="3">
        <f t="shared" si="109"/>
        <v>1088.6279039999999</v>
      </c>
      <c r="L114" s="1">
        <v>6250</v>
      </c>
      <c r="M114" s="3">
        <f t="shared" ref="M114:M116" si="111">+K114*L114</f>
        <v>6803924.3999999994</v>
      </c>
      <c r="N114" s="3">
        <f t="shared" si="93"/>
        <v>6463728.1799999988</v>
      </c>
      <c r="O114" s="3">
        <f t="shared" si="94"/>
        <v>5102943.3</v>
      </c>
      <c r="P114" s="3">
        <f t="shared" si="102"/>
        <v>2394981.3887999998</v>
      </c>
      <c r="Q114" s="3">
        <f t="shared" si="95"/>
        <v>2155483.2499199999</v>
      </c>
      <c r="R114" s="1">
        <v>54825</v>
      </c>
      <c r="S114" s="3">
        <f t="shared" si="96"/>
        <v>4356613.8000000007</v>
      </c>
    </row>
    <row r="115" spans="1:19" x14ac:dyDescent="0.25">
      <c r="A115" s="5">
        <v>111</v>
      </c>
      <c r="B115" s="1" t="s">
        <v>36</v>
      </c>
      <c r="C115" s="1" t="s">
        <v>126</v>
      </c>
      <c r="D115" s="1" t="s">
        <v>162</v>
      </c>
      <c r="E115" s="2">
        <v>62.24</v>
      </c>
      <c r="F115" s="2">
        <v>10</v>
      </c>
      <c r="G115" s="2">
        <v>8.7899999999999991</v>
      </c>
      <c r="H115" s="2">
        <f t="shared" si="81"/>
        <v>72.240000000000009</v>
      </c>
      <c r="I115" s="2">
        <f t="shared" si="100"/>
        <v>79.464000000000013</v>
      </c>
      <c r="J115" s="2">
        <f t="shared" si="82"/>
        <v>101.13600000000001</v>
      </c>
      <c r="K115" s="3">
        <f t="shared" si="109"/>
        <v>1088.6279039999999</v>
      </c>
      <c r="L115" s="1">
        <v>6250</v>
      </c>
      <c r="M115" s="3">
        <f t="shared" si="111"/>
        <v>6803924.3999999994</v>
      </c>
      <c r="N115" s="3">
        <f t="shared" si="93"/>
        <v>6463728.1799999988</v>
      </c>
      <c r="O115" s="3">
        <f t="shared" si="94"/>
        <v>5102943.3</v>
      </c>
      <c r="P115" s="3">
        <f t="shared" si="102"/>
        <v>2394981.3887999998</v>
      </c>
      <c r="Q115" s="3">
        <f t="shared" si="95"/>
        <v>2155483.2499199999</v>
      </c>
      <c r="R115" s="1">
        <v>54825</v>
      </c>
      <c r="S115" s="3">
        <f t="shared" si="96"/>
        <v>4356613.8000000007</v>
      </c>
    </row>
    <row r="116" spans="1:19" x14ac:dyDescent="0.25">
      <c r="A116" s="5">
        <v>112</v>
      </c>
      <c r="B116" s="1" t="s">
        <v>36</v>
      </c>
      <c r="C116" s="1" t="s">
        <v>127</v>
      </c>
      <c r="D116" s="1" t="s">
        <v>162</v>
      </c>
      <c r="E116" s="2">
        <v>62.24</v>
      </c>
      <c r="F116" s="2">
        <v>0</v>
      </c>
      <c r="G116" s="2">
        <v>0</v>
      </c>
      <c r="H116" s="2">
        <f t="shared" si="81"/>
        <v>62.24</v>
      </c>
      <c r="I116" s="2">
        <f t="shared" si="100"/>
        <v>68.464000000000013</v>
      </c>
      <c r="J116" s="2">
        <f t="shared" si="82"/>
        <v>87.135999999999996</v>
      </c>
      <c r="K116" s="3">
        <f t="shared" si="109"/>
        <v>937.93190399999992</v>
      </c>
      <c r="L116" s="1">
        <v>6250</v>
      </c>
      <c r="M116" s="3">
        <f t="shared" si="111"/>
        <v>5862074.3999999994</v>
      </c>
      <c r="N116" s="3">
        <f t="shared" si="93"/>
        <v>5568970.6799999988</v>
      </c>
      <c r="O116" s="3">
        <f t="shared" si="94"/>
        <v>4396555.8</v>
      </c>
      <c r="P116" s="3">
        <f t="shared" si="102"/>
        <v>2063450.1887999999</v>
      </c>
      <c r="Q116" s="3">
        <f t="shared" si="95"/>
        <v>1857105.16992</v>
      </c>
      <c r="R116" s="1">
        <v>54825</v>
      </c>
      <c r="S116" s="3">
        <f t="shared" si="96"/>
        <v>3753538.8000000007</v>
      </c>
    </row>
    <row r="117" spans="1:19" x14ac:dyDescent="0.25">
      <c r="A117" s="5">
        <v>113</v>
      </c>
      <c r="B117" s="1" t="s">
        <v>37</v>
      </c>
      <c r="C117" s="1" t="s">
        <v>128</v>
      </c>
      <c r="D117" s="1" t="s">
        <v>162</v>
      </c>
      <c r="E117" s="2">
        <v>72.900000000000006</v>
      </c>
      <c r="F117" s="2">
        <v>0</v>
      </c>
      <c r="G117" s="2">
        <v>0</v>
      </c>
      <c r="H117" s="2">
        <f t="shared" si="81"/>
        <v>72.900000000000006</v>
      </c>
      <c r="I117" s="2">
        <f t="shared" si="100"/>
        <v>80.190000000000012</v>
      </c>
      <c r="J117" s="2">
        <f t="shared" si="82"/>
        <v>102.06</v>
      </c>
      <c r="K117" s="3">
        <f t="shared" si="109"/>
        <v>1098.57384</v>
      </c>
      <c r="L117" s="1">
        <v>6300</v>
      </c>
      <c r="M117" s="3">
        <f>+K117*L117</f>
        <v>6921015.1919999998</v>
      </c>
      <c r="N117" s="3">
        <f t="shared" si="93"/>
        <v>6574964.4323999994</v>
      </c>
      <c r="O117" s="3">
        <f t="shared" si="94"/>
        <v>5190761.3939999994</v>
      </c>
      <c r="P117" s="3">
        <f t="shared" si="102"/>
        <v>2416862.4479999999</v>
      </c>
      <c r="Q117" s="3">
        <f t="shared" si="95"/>
        <v>2175176.2031999999</v>
      </c>
      <c r="R117" s="1">
        <v>54825</v>
      </c>
      <c r="S117" s="3">
        <f t="shared" si="96"/>
        <v>4396416.7500000009</v>
      </c>
    </row>
    <row r="118" spans="1:19" x14ac:dyDescent="0.25">
      <c r="A118" s="5">
        <v>114</v>
      </c>
      <c r="B118" s="1" t="s">
        <v>37</v>
      </c>
      <c r="C118" s="1" t="s">
        <v>129</v>
      </c>
      <c r="D118" s="1" t="s">
        <v>162</v>
      </c>
      <c r="E118" s="2">
        <v>62.24</v>
      </c>
      <c r="F118" s="2">
        <v>10</v>
      </c>
      <c r="G118" s="2">
        <v>0</v>
      </c>
      <c r="H118" s="2">
        <f t="shared" si="81"/>
        <v>72.240000000000009</v>
      </c>
      <c r="I118" s="2">
        <f t="shared" si="100"/>
        <v>79.464000000000013</v>
      </c>
      <c r="J118" s="2">
        <f t="shared" si="82"/>
        <v>101.13600000000001</v>
      </c>
      <c r="K118" s="3">
        <f t="shared" si="109"/>
        <v>1088.6279039999999</v>
      </c>
      <c r="L118" s="1">
        <v>6300</v>
      </c>
      <c r="M118" s="3">
        <f t="shared" ref="M118" si="112">+K118*L118</f>
        <v>6858355.7951999996</v>
      </c>
      <c r="N118" s="3">
        <f t="shared" si="93"/>
        <v>6515438.0054399995</v>
      </c>
      <c r="O118" s="3">
        <f t="shared" si="94"/>
        <v>5143766.8464000002</v>
      </c>
      <c r="P118" s="3">
        <f t="shared" si="102"/>
        <v>2394981.3887999998</v>
      </c>
      <c r="Q118" s="3">
        <f t="shared" si="95"/>
        <v>2155483.2499199999</v>
      </c>
      <c r="R118" s="1">
        <v>54825</v>
      </c>
      <c r="S118" s="3">
        <f t="shared" si="96"/>
        <v>4356613.8000000007</v>
      </c>
    </row>
    <row r="119" spans="1:19" x14ac:dyDescent="0.25">
      <c r="A119" s="5">
        <v>115</v>
      </c>
      <c r="B119" s="1" t="s">
        <v>37</v>
      </c>
      <c r="C119" s="1" t="s">
        <v>130</v>
      </c>
      <c r="D119" s="1" t="s">
        <v>162</v>
      </c>
      <c r="E119" s="2">
        <v>62.24</v>
      </c>
      <c r="F119" s="2">
        <v>10</v>
      </c>
      <c r="G119" s="2">
        <v>0</v>
      </c>
      <c r="H119" s="2">
        <f t="shared" si="81"/>
        <v>72.240000000000009</v>
      </c>
      <c r="I119" s="2">
        <f t="shared" si="100"/>
        <v>79.464000000000013</v>
      </c>
      <c r="J119" s="2">
        <f t="shared" si="82"/>
        <v>101.13600000000001</v>
      </c>
      <c r="K119" s="3">
        <f t="shared" si="109"/>
        <v>1088.6279039999999</v>
      </c>
      <c r="L119" s="1">
        <v>6300</v>
      </c>
      <c r="M119" s="3">
        <f>+K119*L119</f>
        <v>6858355.7951999996</v>
      </c>
      <c r="N119" s="3">
        <f t="shared" si="93"/>
        <v>6515438.0054399995</v>
      </c>
      <c r="O119" s="3">
        <f t="shared" si="94"/>
        <v>5143766.8464000002</v>
      </c>
      <c r="P119" s="3">
        <f t="shared" si="102"/>
        <v>2394981.3887999998</v>
      </c>
      <c r="Q119" s="3">
        <f t="shared" si="95"/>
        <v>2155483.2499199999</v>
      </c>
      <c r="R119" s="1">
        <v>54825</v>
      </c>
      <c r="S119" s="3">
        <f t="shared" si="96"/>
        <v>4356613.8000000007</v>
      </c>
    </row>
    <row r="120" spans="1:19" x14ac:dyDescent="0.25">
      <c r="A120" s="5">
        <v>116</v>
      </c>
      <c r="B120" s="1" t="s">
        <v>37</v>
      </c>
      <c r="C120" s="1" t="s">
        <v>131</v>
      </c>
      <c r="D120" s="1" t="s">
        <v>162</v>
      </c>
      <c r="E120" s="2">
        <v>62.24</v>
      </c>
      <c r="F120" s="2">
        <v>0</v>
      </c>
      <c r="G120" s="2">
        <v>0</v>
      </c>
      <c r="H120" s="2">
        <f t="shared" si="81"/>
        <v>62.24</v>
      </c>
      <c r="I120" s="2">
        <f t="shared" si="100"/>
        <v>68.464000000000013</v>
      </c>
      <c r="J120" s="2">
        <f t="shared" si="82"/>
        <v>87.135999999999996</v>
      </c>
      <c r="K120" s="3">
        <f t="shared" si="109"/>
        <v>937.93190399999992</v>
      </c>
      <c r="L120" s="1">
        <v>6300</v>
      </c>
      <c r="M120" s="3">
        <f t="shared" ref="M120" si="113">+K120*L120</f>
        <v>5908970.9951999998</v>
      </c>
      <c r="N120" s="3">
        <f t="shared" si="93"/>
        <v>5613522.4454399999</v>
      </c>
      <c r="O120" s="3">
        <f t="shared" si="94"/>
        <v>4431728.2463999996</v>
      </c>
      <c r="P120" s="3">
        <f t="shared" si="102"/>
        <v>2063450.1887999999</v>
      </c>
      <c r="Q120" s="3">
        <f t="shared" si="95"/>
        <v>1857105.16992</v>
      </c>
      <c r="R120" s="1">
        <v>54825</v>
      </c>
      <c r="S120" s="3">
        <f t="shared" si="96"/>
        <v>3753538.8000000007</v>
      </c>
    </row>
    <row r="121" spans="1:19" x14ac:dyDescent="0.25">
      <c r="A121" s="5">
        <v>117</v>
      </c>
      <c r="B121" s="1" t="s">
        <v>38</v>
      </c>
      <c r="C121" s="1" t="s">
        <v>132</v>
      </c>
      <c r="D121" s="1" t="s">
        <v>162</v>
      </c>
      <c r="E121" s="2">
        <v>72.900000000000006</v>
      </c>
      <c r="F121" s="2">
        <v>0</v>
      </c>
      <c r="G121" s="2">
        <v>0</v>
      </c>
      <c r="H121" s="2">
        <f t="shared" si="81"/>
        <v>72.900000000000006</v>
      </c>
      <c r="I121" s="2">
        <f t="shared" si="100"/>
        <v>80.190000000000012</v>
      </c>
      <c r="J121" s="2">
        <f t="shared" si="82"/>
        <v>102.06</v>
      </c>
      <c r="K121" s="3">
        <f t="shared" si="109"/>
        <v>1098.57384</v>
      </c>
      <c r="L121" s="1">
        <v>6350</v>
      </c>
      <c r="M121" s="3">
        <f t="shared" ref="M121:M140" si="114">+K121*L121</f>
        <v>6975943.8840000005</v>
      </c>
      <c r="N121" s="3">
        <f t="shared" ref="N121:N140" si="115">+M121*0.95</f>
        <v>6627146.6897999998</v>
      </c>
      <c r="O121" s="3">
        <f t="shared" ref="O121:O140" si="116">+M121*0.75</f>
        <v>5231957.9130000006</v>
      </c>
      <c r="P121" s="3">
        <f t="shared" ref="P121:P140" si="117">+K121*2200</f>
        <v>2416862.4479999999</v>
      </c>
      <c r="Q121" s="3">
        <f t="shared" ref="Q121:Q140" si="118">+P121*0.9</f>
        <v>2175176.2031999999</v>
      </c>
      <c r="R121" s="1">
        <v>54825</v>
      </c>
      <c r="S121" s="3">
        <f t="shared" ref="S121:S140" si="119">+I121*R121</f>
        <v>4396416.7500000009</v>
      </c>
    </row>
    <row r="122" spans="1:19" x14ac:dyDescent="0.25">
      <c r="A122" s="5">
        <v>118</v>
      </c>
      <c r="B122" s="1" t="s">
        <v>38</v>
      </c>
      <c r="C122" s="1" t="s">
        <v>133</v>
      </c>
      <c r="D122" s="1" t="s">
        <v>162</v>
      </c>
      <c r="E122" s="2">
        <v>62.24</v>
      </c>
      <c r="F122" s="2">
        <v>10</v>
      </c>
      <c r="G122" s="2">
        <v>0</v>
      </c>
      <c r="H122" s="2">
        <f t="shared" si="81"/>
        <v>72.240000000000009</v>
      </c>
      <c r="I122" s="2">
        <f t="shared" si="100"/>
        <v>79.464000000000013</v>
      </c>
      <c r="J122" s="2">
        <f t="shared" si="82"/>
        <v>101.13600000000001</v>
      </c>
      <c r="K122" s="3">
        <f t="shared" si="109"/>
        <v>1088.6279039999999</v>
      </c>
      <c r="L122" s="1">
        <v>6350</v>
      </c>
      <c r="M122" s="3">
        <f t="shared" si="114"/>
        <v>6912787.1903999997</v>
      </c>
      <c r="N122" s="3">
        <f t="shared" si="115"/>
        <v>6567147.8308799993</v>
      </c>
      <c r="O122" s="3">
        <f t="shared" si="116"/>
        <v>5184590.3927999996</v>
      </c>
      <c r="P122" s="3">
        <f t="shared" si="117"/>
        <v>2394981.3887999998</v>
      </c>
      <c r="Q122" s="3">
        <f t="shared" si="118"/>
        <v>2155483.2499199999</v>
      </c>
      <c r="R122" s="1">
        <v>54825</v>
      </c>
      <c r="S122" s="3">
        <f t="shared" si="119"/>
        <v>4356613.8000000007</v>
      </c>
    </row>
    <row r="123" spans="1:19" x14ac:dyDescent="0.25">
      <c r="A123" s="5">
        <v>119</v>
      </c>
      <c r="B123" s="1" t="s">
        <v>38</v>
      </c>
      <c r="C123" s="1" t="s">
        <v>134</v>
      </c>
      <c r="D123" s="1" t="s">
        <v>162</v>
      </c>
      <c r="E123" s="2">
        <v>62.24</v>
      </c>
      <c r="F123" s="2">
        <v>10</v>
      </c>
      <c r="G123" s="2">
        <v>0</v>
      </c>
      <c r="H123" s="2">
        <f t="shared" si="81"/>
        <v>72.240000000000009</v>
      </c>
      <c r="I123" s="2">
        <f t="shared" si="100"/>
        <v>79.464000000000013</v>
      </c>
      <c r="J123" s="2">
        <f t="shared" si="82"/>
        <v>101.13600000000001</v>
      </c>
      <c r="K123" s="3">
        <f t="shared" si="109"/>
        <v>1088.6279039999999</v>
      </c>
      <c r="L123" s="1">
        <v>6350</v>
      </c>
      <c r="M123" s="3">
        <f t="shared" si="114"/>
        <v>6912787.1903999997</v>
      </c>
      <c r="N123" s="3">
        <f t="shared" si="115"/>
        <v>6567147.8308799993</v>
      </c>
      <c r="O123" s="3">
        <f t="shared" si="116"/>
        <v>5184590.3927999996</v>
      </c>
      <c r="P123" s="3">
        <f t="shared" si="117"/>
        <v>2394981.3887999998</v>
      </c>
      <c r="Q123" s="3">
        <f t="shared" si="118"/>
        <v>2155483.2499199999</v>
      </c>
      <c r="R123" s="1">
        <v>54825</v>
      </c>
      <c r="S123" s="3">
        <f t="shared" si="119"/>
        <v>4356613.8000000007</v>
      </c>
    </row>
    <row r="124" spans="1:19" x14ac:dyDescent="0.25">
      <c r="A124" s="5">
        <v>120</v>
      </c>
      <c r="B124" s="1" t="s">
        <v>38</v>
      </c>
      <c r="C124" s="1" t="s">
        <v>135</v>
      </c>
      <c r="D124" s="1" t="s">
        <v>162</v>
      </c>
      <c r="E124" s="2">
        <v>62.24</v>
      </c>
      <c r="F124" s="2">
        <v>0</v>
      </c>
      <c r="G124" s="2">
        <v>0</v>
      </c>
      <c r="H124" s="2">
        <f t="shared" si="81"/>
        <v>62.24</v>
      </c>
      <c r="I124" s="2">
        <f t="shared" si="100"/>
        <v>68.464000000000013</v>
      </c>
      <c r="J124" s="2">
        <f t="shared" si="82"/>
        <v>87.135999999999996</v>
      </c>
      <c r="K124" s="3">
        <f t="shared" si="109"/>
        <v>937.93190399999992</v>
      </c>
      <c r="L124" s="1">
        <v>6350</v>
      </c>
      <c r="M124" s="3">
        <f t="shared" si="114"/>
        <v>5955867.5903999992</v>
      </c>
      <c r="N124" s="3">
        <f t="shared" si="115"/>
        <v>5658074.2108799992</v>
      </c>
      <c r="O124" s="3">
        <f t="shared" si="116"/>
        <v>4466900.6927999994</v>
      </c>
      <c r="P124" s="3">
        <f t="shared" si="117"/>
        <v>2063450.1887999999</v>
      </c>
      <c r="Q124" s="3">
        <f t="shared" si="118"/>
        <v>1857105.16992</v>
      </c>
      <c r="R124" s="1">
        <v>54825</v>
      </c>
      <c r="S124" s="3">
        <f t="shared" si="119"/>
        <v>3753538.8000000007</v>
      </c>
    </row>
    <row r="125" spans="1:19" x14ac:dyDescent="0.25">
      <c r="A125" s="5">
        <v>121</v>
      </c>
      <c r="B125" s="1" t="s">
        <v>142</v>
      </c>
      <c r="C125" s="1" t="s">
        <v>168</v>
      </c>
      <c r="D125" s="1" t="s">
        <v>162</v>
      </c>
      <c r="E125" s="2">
        <v>72.900000000000006</v>
      </c>
      <c r="F125" s="2">
        <v>0</v>
      </c>
      <c r="G125" s="2">
        <v>0</v>
      </c>
      <c r="H125" s="2">
        <f t="shared" si="81"/>
        <v>72.900000000000006</v>
      </c>
      <c r="I125" s="2">
        <f t="shared" si="100"/>
        <v>80.190000000000012</v>
      </c>
      <c r="J125" s="2">
        <f t="shared" si="82"/>
        <v>102.06</v>
      </c>
      <c r="K125" s="3">
        <f t="shared" si="109"/>
        <v>1098.57384</v>
      </c>
      <c r="L125" s="1">
        <v>6400</v>
      </c>
      <c r="M125" s="3">
        <f t="shared" si="114"/>
        <v>7030872.5760000004</v>
      </c>
      <c r="N125" s="3">
        <f t="shared" si="115"/>
        <v>6679328.9472000003</v>
      </c>
      <c r="O125" s="3">
        <f t="shared" si="116"/>
        <v>5273154.432</v>
      </c>
      <c r="P125" s="3">
        <f t="shared" si="117"/>
        <v>2416862.4479999999</v>
      </c>
      <c r="Q125" s="3">
        <f t="shared" si="118"/>
        <v>2175176.2031999999</v>
      </c>
      <c r="R125" s="1">
        <v>54825</v>
      </c>
      <c r="S125" s="3">
        <f t="shared" si="119"/>
        <v>4396416.7500000009</v>
      </c>
    </row>
    <row r="126" spans="1:19" x14ac:dyDescent="0.25">
      <c r="A126" s="5">
        <v>122</v>
      </c>
      <c r="B126" s="1" t="s">
        <v>142</v>
      </c>
      <c r="C126" s="1" t="s">
        <v>169</v>
      </c>
      <c r="D126" s="1" t="s">
        <v>162</v>
      </c>
      <c r="E126" s="2">
        <v>62.24</v>
      </c>
      <c r="F126" s="2">
        <v>10</v>
      </c>
      <c r="G126" s="2">
        <v>0</v>
      </c>
      <c r="H126" s="2">
        <f t="shared" si="81"/>
        <v>72.240000000000009</v>
      </c>
      <c r="I126" s="2">
        <f t="shared" si="100"/>
        <v>79.464000000000013</v>
      </c>
      <c r="J126" s="2">
        <f t="shared" si="82"/>
        <v>101.13600000000001</v>
      </c>
      <c r="K126" s="3">
        <f t="shared" si="109"/>
        <v>1088.6279039999999</v>
      </c>
      <c r="L126" s="1">
        <v>6400</v>
      </c>
      <c r="M126" s="3">
        <f t="shared" si="114"/>
        <v>6967218.5855999999</v>
      </c>
      <c r="N126" s="3">
        <f t="shared" si="115"/>
        <v>6618857.6563199991</v>
      </c>
      <c r="O126" s="3">
        <f t="shared" si="116"/>
        <v>5225413.9391999999</v>
      </c>
      <c r="P126" s="3">
        <f t="shared" si="117"/>
        <v>2394981.3887999998</v>
      </c>
      <c r="Q126" s="3">
        <f t="shared" si="118"/>
        <v>2155483.2499199999</v>
      </c>
      <c r="R126" s="1">
        <v>54825</v>
      </c>
      <c r="S126" s="3">
        <f t="shared" si="119"/>
        <v>4356613.8000000007</v>
      </c>
    </row>
    <row r="127" spans="1:19" x14ac:dyDescent="0.25">
      <c r="A127" s="5">
        <v>123</v>
      </c>
      <c r="B127" s="1" t="s">
        <v>142</v>
      </c>
      <c r="C127" s="1" t="s">
        <v>170</v>
      </c>
      <c r="D127" s="1" t="s">
        <v>162</v>
      </c>
      <c r="E127" s="2">
        <v>62.24</v>
      </c>
      <c r="F127" s="2">
        <v>10</v>
      </c>
      <c r="G127" s="2">
        <v>0</v>
      </c>
      <c r="H127" s="2">
        <f t="shared" si="81"/>
        <v>72.240000000000009</v>
      </c>
      <c r="I127" s="2">
        <f t="shared" si="100"/>
        <v>79.464000000000013</v>
      </c>
      <c r="J127" s="2">
        <f t="shared" si="82"/>
        <v>101.13600000000001</v>
      </c>
      <c r="K127" s="3">
        <f t="shared" si="109"/>
        <v>1088.6279039999999</v>
      </c>
      <c r="L127" s="1">
        <v>6400</v>
      </c>
      <c r="M127" s="3">
        <f t="shared" si="114"/>
        <v>6967218.5855999999</v>
      </c>
      <c r="N127" s="3">
        <f t="shared" si="115"/>
        <v>6618857.6563199991</v>
      </c>
      <c r="O127" s="3">
        <f t="shared" si="116"/>
        <v>5225413.9391999999</v>
      </c>
      <c r="P127" s="3">
        <f t="shared" si="117"/>
        <v>2394981.3887999998</v>
      </c>
      <c r="Q127" s="3">
        <f t="shared" si="118"/>
        <v>2155483.2499199999</v>
      </c>
      <c r="R127" s="1">
        <v>54825</v>
      </c>
      <c r="S127" s="3">
        <f t="shared" si="119"/>
        <v>4356613.8000000007</v>
      </c>
    </row>
    <row r="128" spans="1:19" x14ac:dyDescent="0.25">
      <c r="A128" s="5">
        <v>124</v>
      </c>
      <c r="B128" s="1" t="s">
        <v>142</v>
      </c>
      <c r="C128" s="1" t="s">
        <v>171</v>
      </c>
      <c r="D128" s="1" t="s">
        <v>162</v>
      </c>
      <c r="E128" s="2">
        <v>62.24</v>
      </c>
      <c r="F128" s="2">
        <v>0</v>
      </c>
      <c r="G128" s="2">
        <v>0</v>
      </c>
      <c r="H128" s="2">
        <f t="shared" si="81"/>
        <v>62.24</v>
      </c>
      <c r="I128" s="2">
        <f t="shared" si="100"/>
        <v>68.464000000000013</v>
      </c>
      <c r="J128" s="2">
        <f t="shared" si="82"/>
        <v>87.135999999999996</v>
      </c>
      <c r="K128" s="3">
        <f t="shared" si="109"/>
        <v>937.93190399999992</v>
      </c>
      <c r="L128" s="1">
        <v>6400</v>
      </c>
      <c r="M128" s="3">
        <f t="shared" si="114"/>
        <v>6002764.1855999995</v>
      </c>
      <c r="N128" s="3">
        <f t="shared" si="115"/>
        <v>5702625.9763199994</v>
      </c>
      <c r="O128" s="3">
        <f t="shared" si="116"/>
        <v>4502073.1392000001</v>
      </c>
      <c r="P128" s="3">
        <f t="shared" si="117"/>
        <v>2063450.1887999999</v>
      </c>
      <c r="Q128" s="3">
        <f t="shared" si="118"/>
        <v>1857105.16992</v>
      </c>
      <c r="R128" s="1">
        <v>54825</v>
      </c>
      <c r="S128" s="3">
        <f t="shared" si="119"/>
        <v>3753538.8000000007</v>
      </c>
    </row>
    <row r="129" spans="1:19" x14ac:dyDescent="0.25">
      <c r="A129" s="5">
        <v>125</v>
      </c>
      <c r="B129" s="1" t="s">
        <v>143</v>
      </c>
      <c r="C129" s="1" t="s">
        <v>172</v>
      </c>
      <c r="D129" s="1" t="s">
        <v>162</v>
      </c>
      <c r="E129" s="2">
        <v>72.900000000000006</v>
      </c>
      <c r="F129" s="2">
        <v>0</v>
      </c>
      <c r="G129" s="2">
        <v>0</v>
      </c>
      <c r="H129" s="2">
        <f t="shared" si="81"/>
        <v>72.900000000000006</v>
      </c>
      <c r="I129" s="2">
        <f t="shared" si="100"/>
        <v>80.190000000000012</v>
      </c>
      <c r="J129" s="2">
        <f t="shared" si="82"/>
        <v>102.06</v>
      </c>
      <c r="K129" s="3">
        <f t="shared" si="109"/>
        <v>1098.57384</v>
      </c>
      <c r="L129" s="1">
        <v>6450</v>
      </c>
      <c r="M129" s="3">
        <f t="shared" si="114"/>
        <v>7085801.2680000002</v>
      </c>
      <c r="N129" s="3">
        <f t="shared" si="115"/>
        <v>6731511.2045999998</v>
      </c>
      <c r="O129" s="3">
        <f t="shared" si="116"/>
        <v>5314350.9510000004</v>
      </c>
      <c r="P129" s="3">
        <f t="shared" si="117"/>
        <v>2416862.4479999999</v>
      </c>
      <c r="Q129" s="3">
        <f t="shared" si="118"/>
        <v>2175176.2031999999</v>
      </c>
      <c r="R129" s="1">
        <v>54825</v>
      </c>
      <c r="S129" s="3">
        <f t="shared" si="119"/>
        <v>4396416.7500000009</v>
      </c>
    </row>
    <row r="130" spans="1:19" x14ac:dyDescent="0.25">
      <c r="A130" s="5">
        <v>126</v>
      </c>
      <c r="B130" s="1" t="s">
        <v>143</v>
      </c>
      <c r="C130" s="1" t="s">
        <v>173</v>
      </c>
      <c r="D130" s="1" t="s">
        <v>162</v>
      </c>
      <c r="E130" s="2">
        <v>62.24</v>
      </c>
      <c r="F130" s="2">
        <v>10</v>
      </c>
      <c r="G130" s="2">
        <v>0</v>
      </c>
      <c r="H130" s="2">
        <f t="shared" si="81"/>
        <v>72.240000000000009</v>
      </c>
      <c r="I130" s="2">
        <f t="shared" si="100"/>
        <v>79.464000000000013</v>
      </c>
      <c r="J130" s="2">
        <f t="shared" si="82"/>
        <v>101.13600000000001</v>
      </c>
      <c r="K130" s="3">
        <f t="shared" si="109"/>
        <v>1088.6279039999999</v>
      </c>
      <c r="L130" s="1">
        <v>6450</v>
      </c>
      <c r="M130" s="3">
        <f t="shared" si="114"/>
        <v>7021649.9808</v>
      </c>
      <c r="N130" s="3">
        <f t="shared" si="115"/>
        <v>6670567.4817599999</v>
      </c>
      <c r="O130" s="3">
        <f t="shared" si="116"/>
        <v>5266237.4856000002</v>
      </c>
      <c r="P130" s="3">
        <f t="shared" si="117"/>
        <v>2394981.3887999998</v>
      </c>
      <c r="Q130" s="3">
        <f t="shared" si="118"/>
        <v>2155483.2499199999</v>
      </c>
      <c r="R130" s="1">
        <v>54825</v>
      </c>
      <c r="S130" s="3">
        <f t="shared" si="119"/>
        <v>4356613.8000000007</v>
      </c>
    </row>
    <row r="131" spans="1:19" x14ac:dyDescent="0.25">
      <c r="A131" s="5">
        <v>127</v>
      </c>
      <c r="B131" s="1" t="s">
        <v>143</v>
      </c>
      <c r="C131" s="1" t="s">
        <v>174</v>
      </c>
      <c r="D131" s="1" t="s">
        <v>162</v>
      </c>
      <c r="E131" s="2">
        <v>62.24</v>
      </c>
      <c r="F131" s="2">
        <v>10</v>
      </c>
      <c r="G131" s="2">
        <v>0</v>
      </c>
      <c r="H131" s="2">
        <f t="shared" si="81"/>
        <v>72.240000000000009</v>
      </c>
      <c r="I131" s="2">
        <f t="shared" si="100"/>
        <v>79.464000000000013</v>
      </c>
      <c r="J131" s="2">
        <f t="shared" si="82"/>
        <v>101.13600000000001</v>
      </c>
      <c r="K131" s="3">
        <f t="shared" si="109"/>
        <v>1088.6279039999999</v>
      </c>
      <c r="L131" s="1">
        <v>6450</v>
      </c>
      <c r="M131" s="3">
        <f t="shared" si="114"/>
        <v>7021649.9808</v>
      </c>
      <c r="N131" s="3">
        <f t="shared" si="115"/>
        <v>6670567.4817599999</v>
      </c>
      <c r="O131" s="3">
        <f t="shared" si="116"/>
        <v>5266237.4856000002</v>
      </c>
      <c r="P131" s="3">
        <f t="shared" si="117"/>
        <v>2394981.3887999998</v>
      </c>
      <c r="Q131" s="3">
        <f t="shared" si="118"/>
        <v>2155483.2499199999</v>
      </c>
      <c r="R131" s="1">
        <v>54825</v>
      </c>
      <c r="S131" s="3">
        <f t="shared" si="119"/>
        <v>4356613.8000000007</v>
      </c>
    </row>
    <row r="132" spans="1:19" x14ac:dyDescent="0.25">
      <c r="A132" s="5">
        <v>128</v>
      </c>
      <c r="B132" s="1" t="s">
        <v>143</v>
      </c>
      <c r="C132" s="1" t="s">
        <v>175</v>
      </c>
      <c r="D132" s="1" t="s">
        <v>162</v>
      </c>
      <c r="E132" s="2">
        <v>62.24</v>
      </c>
      <c r="F132" s="2">
        <v>0</v>
      </c>
      <c r="G132" s="2">
        <v>0</v>
      </c>
      <c r="H132" s="2">
        <f t="shared" si="81"/>
        <v>62.24</v>
      </c>
      <c r="I132" s="2">
        <f t="shared" si="100"/>
        <v>68.464000000000013</v>
      </c>
      <c r="J132" s="2">
        <f t="shared" si="82"/>
        <v>87.135999999999996</v>
      </c>
      <c r="K132" s="3">
        <f t="shared" si="109"/>
        <v>937.93190399999992</v>
      </c>
      <c r="L132" s="1">
        <v>6450</v>
      </c>
      <c r="M132" s="3">
        <f t="shared" si="114"/>
        <v>6049660.7807999998</v>
      </c>
      <c r="N132" s="3">
        <f t="shared" si="115"/>
        <v>5747177.7417599997</v>
      </c>
      <c r="O132" s="3">
        <f t="shared" si="116"/>
        <v>4537245.5855999999</v>
      </c>
      <c r="P132" s="3">
        <f t="shared" si="117"/>
        <v>2063450.1887999999</v>
      </c>
      <c r="Q132" s="3">
        <f t="shared" si="118"/>
        <v>1857105.16992</v>
      </c>
      <c r="R132" s="1">
        <v>54825</v>
      </c>
      <c r="S132" s="3">
        <f t="shared" si="119"/>
        <v>3753538.8000000007</v>
      </c>
    </row>
    <row r="133" spans="1:19" x14ac:dyDescent="0.25">
      <c r="A133" s="5">
        <v>129</v>
      </c>
      <c r="B133" s="1" t="s">
        <v>144</v>
      </c>
      <c r="C133" s="1" t="s">
        <v>176</v>
      </c>
      <c r="D133" s="1" t="s">
        <v>162</v>
      </c>
      <c r="E133" s="2">
        <v>72.900000000000006</v>
      </c>
      <c r="F133" s="2">
        <v>0</v>
      </c>
      <c r="G133" s="2">
        <v>0</v>
      </c>
      <c r="H133" s="2">
        <f t="shared" ref="H133:H140" si="120">+E133+F133</f>
        <v>72.900000000000006</v>
      </c>
      <c r="I133" s="2">
        <f t="shared" si="100"/>
        <v>80.190000000000012</v>
      </c>
      <c r="J133" s="2">
        <f t="shared" ref="J133:J140" si="121">+H133*1.4</f>
        <v>102.06</v>
      </c>
      <c r="K133" s="3">
        <f t="shared" si="109"/>
        <v>1098.57384</v>
      </c>
      <c r="L133" s="1">
        <v>6500</v>
      </c>
      <c r="M133" s="3">
        <f t="shared" si="114"/>
        <v>7140729.96</v>
      </c>
      <c r="N133" s="3">
        <f t="shared" si="115"/>
        <v>6783693.4619999994</v>
      </c>
      <c r="O133" s="3">
        <f t="shared" si="116"/>
        <v>5355547.47</v>
      </c>
      <c r="P133" s="3">
        <f t="shared" si="117"/>
        <v>2416862.4479999999</v>
      </c>
      <c r="Q133" s="3">
        <f t="shared" si="118"/>
        <v>2175176.2031999999</v>
      </c>
      <c r="R133" s="1">
        <v>54825</v>
      </c>
      <c r="S133" s="3">
        <f t="shared" si="119"/>
        <v>4396416.7500000009</v>
      </c>
    </row>
    <row r="134" spans="1:19" x14ac:dyDescent="0.25">
      <c r="A134" s="5">
        <v>130</v>
      </c>
      <c r="B134" s="1" t="s">
        <v>144</v>
      </c>
      <c r="C134" s="1" t="s">
        <v>177</v>
      </c>
      <c r="D134" s="1" t="s">
        <v>162</v>
      </c>
      <c r="E134" s="2">
        <v>62.24</v>
      </c>
      <c r="F134" s="2">
        <v>10</v>
      </c>
      <c r="G134" s="2">
        <v>0</v>
      </c>
      <c r="H134" s="2">
        <f t="shared" si="120"/>
        <v>72.240000000000009</v>
      </c>
      <c r="I134" s="2">
        <f t="shared" si="100"/>
        <v>79.464000000000013</v>
      </c>
      <c r="J134" s="2">
        <f t="shared" si="121"/>
        <v>101.13600000000001</v>
      </c>
      <c r="K134" s="3">
        <f t="shared" si="109"/>
        <v>1088.6279039999999</v>
      </c>
      <c r="L134" s="1">
        <v>6500</v>
      </c>
      <c r="M134" s="3">
        <f t="shared" si="114"/>
        <v>7076081.3759999992</v>
      </c>
      <c r="N134" s="3">
        <f t="shared" si="115"/>
        <v>6722277.3071999988</v>
      </c>
      <c r="O134" s="3">
        <f t="shared" si="116"/>
        <v>5307061.0319999997</v>
      </c>
      <c r="P134" s="3">
        <f t="shared" si="117"/>
        <v>2394981.3887999998</v>
      </c>
      <c r="Q134" s="3">
        <f t="shared" si="118"/>
        <v>2155483.2499199999</v>
      </c>
      <c r="R134" s="1">
        <v>54825</v>
      </c>
      <c r="S134" s="3">
        <f t="shared" si="119"/>
        <v>4356613.8000000007</v>
      </c>
    </row>
    <row r="135" spans="1:19" x14ac:dyDescent="0.25">
      <c r="A135" s="5">
        <v>131</v>
      </c>
      <c r="B135" s="1" t="s">
        <v>144</v>
      </c>
      <c r="C135" s="1" t="s">
        <v>178</v>
      </c>
      <c r="D135" s="1" t="s">
        <v>162</v>
      </c>
      <c r="E135" s="2">
        <v>62.24</v>
      </c>
      <c r="F135" s="2">
        <v>10</v>
      </c>
      <c r="G135" s="2">
        <v>0</v>
      </c>
      <c r="H135" s="2">
        <f t="shared" si="120"/>
        <v>72.240000000000009</v>
      </c>
      <c r="I135" s="2">
        <f t="shared" si="100"/>
        <v>79.464000000000013</v>
      </c>
      <c r="J135" s="2">
        <f t="shared" si="121"/>
        <v>101.13600000000001</v>
      </c>
      <c r="K135" s="3">
        <f t="shared" si="109"/>
        <v>1088.6279039999999</v>
      </c>
      <c r="L135" s="1">
        <v>6500</v>
      </c>
      <c r="M135" s="3">
        <f t="shared" si="114"/>
        <v>7076081.3759999992</v>
      </c>
      <c r="N135" s="3">
        <f t="shared" si="115"/>
        <v>6722277.3071999988</v>
      </c>
      <c r="O135" s="3">
        <f t="shared" si="116"/>
        <v>5307061.0319999997</v>
      </c>
      <c r="P135" s="3">
        <f t="shared" si="117"/>
        <v>2394981.3887999998</v>
      </c>
      <c r="Q135" s="3">
        <f t="shared" si="118"/>
        <v>2155483.2499199999</v>
      </c>
      <c r="R135" s="1">
        <v>54825</v>
      </c>
      <c r="S135" s="3">
        <f t="shared" si="119"/>
        <v>4356613.8000000007</v>
      </c>
    </row>
    <row r="136" spans="1:19" x14ac:dyDescent="0.25">
      <c r="A136" s="5">
        <v>132</v>
      </c>
      <c r="B136" s="1" t="s">
        <v>144</v>
      </c>
      <c r="C136" s="1" t="s">
        <v>179</v>
      </c>
      <c r="D136" s="1" t="s">
        <v>162</v>
      </c>
      <c r="E136" s="2">
        <v>62.24</v>
      </c>
      <c r="F136" s="2">
        <v>0</v>
      </c>
      <c r="G136" s="2">
        <v>0</v>
      </c>
      <c r="H136" s="2">
        <f t="shared" si="120"/>
        <v>62.24</v>
      </c>
      <c r="I136" s="2">
        <f t="shared" si="100"/>
        <v>68.464000000000013</v>
      </c>
      <c r="J136" s="2">
        <f t="shared" si="121"/>
        <v>87.135999999999996</v>
      </c>
      <c r="K136" s="3">
        <f t="shared" si="109"/>
        <v>937.93190399999992</v>
      </c>
      <c r="L136" s="1">
        <v>6500</v>
      </c>
      <c r="M136" s="3">
        <f t="shared" si="114"/>
        <v>6096557.3759999992</v>
      </c>
      <c r="N136" s="3">
        <f t="shared" si="115"/>
        <v>5791729.5071999989</v>
      </c>
      <c r="O136" s="3">
        <f t="shared" si="116"/>
        <v>4572418.0319999997</v>
      </c>
      <c r="P136" s="3">
        <f t="shared" si="117"/>
        <v>2063450.1887999999</v>
      </c>
      <c r="Q136" s="3">
        <f t="shared" si="118"/>
        <v>1857105.16992</v>
      </c>
      <c r="R136" s="1">
        <v>54825</v>
      </c>
      <c r="S136" s="3">
        <f t="shared" si="119"/>
        <v>3753538.8000000007</v>
      </c>
    </row>
    <row r="137" spans="1:19" x14ac:dyDescent="0.25">
      <c r="A137" s="5">
        <v>133</v>
      </c>
      <c r="B137" s="1" t="s">
        <v>145</v>
      </c>
      <c r="C137" s="1" t="s">
        <v>180</v>
      </c>
      <c r="D137" s="1" t="s">
        <v>162</v>
      </c>
      <c r="E137" s="2">
        <v>72.900000000000006</v>
      </c>
      <c r="F137" s="2">
        <v>0</v>
      </c>
      <c r="G137" s="2">
        <v>0</v>
      </c>
      <c r="H137" s="2">
        <f t="shared" si="120"/>
        <v>72.900000000000006</v>
      </c>
      <c r="I137" s="2">
        <f t="shared" si="100"/>
        <v>80.190000000000012</v>
      </c>
      <c r="J137" s="2">
        <f t="shared" si="121"/>
        <v>102.06</v>
      </c>
      <c r="K137" s="3">
        <f t="shared" si="109"/>
        <v>1098.57384</v>
      </c>
      <c r="L137" s="1">
        <v>6550</v>
      </c>
      <c r="M137" s="3">
        <f t="shared" si="114"/>
        <v>7195658.6519999998</v>
      </c>
      <c r="N137" s="3">
        <f t="shared" si="115"/>
        <v>6835875.7193999998</v>
      </c>
      <c r="O137" s="3">
        <f t="shared" si="116"/>
        <v>5396743.9890000001</v>
      </c>
      <c r="P137" s="3">
        <f t="shared" si="117"/>
        <v>2416862.4479999999</v>
      </c>
      <c r="Q137" s="3">
        <f t="shared" si="118"/>
        <v>2175176.2031999999</v>
      </c>
      <c r="R137" s="1">
        <v>54825</v>
      </c>
      <c r="S137" s="3">
        <f t="shared" si="119"/>
        <v>4396416.7500000009</v>
      </c>
    </row>
    <row r="138" spans="1:19" x14ac:dyDescent="0.25">
      <c r="A138" s="5">
        <v>134</v>
      </c>
      <c r="B138" s="1" t="s">
        <v>145</v>
      </c>
      <c r="C138" s="1" t="s">
        <v>181</v>
      </c>
      <c r="D138" s="1" t="s">
        <v>162</v>
      </c>
      <c r="E138" s="2">
        <v>62.24</v>
      </c>
      <c r="F138" s="2">
        <v>10</v>
      </c>
      <c r="G138" s="2">
        <v>0</v>
      </c>
      <c r="H138" s="2">
        <f t="shared" si="120"/>
        <v>72.240000000000009</v>
      </c>
      <c r="I138" s="2">
        <f t="shared" si="100"/>
        <v>79.464000000000013</v>
      </c>
      <c r="J138" s="2">
        <f t="shared" si="121"/>
        <v>101.13600000000001</v>
      </c>
      <c r="K138" s="3">
        <f t="shared" si="109"/>
        <v>1088.6279039999999</v>
      </c>
      <c r="L138" s="1">
        <v>6550</v>
      </c>
      <c r="M138" s="3">
        <f t="shared" si="114"/>
        <v>7130512.7711999994</v>
      </c>
      <c r="N138" s="3">
        <f t="shared" si="115"/>
        <v>6773987.1326399995</v>
      </c>
      <c r="O138" s="3">
        <f t="shared" si="116"/>
        <v>5347884.5783999991</v>
      </c>
      <c r="P138" s="3">
        <f t="shared" si="117"/>
        <v>2394981.3887999998</v>
      </c>
      <c r="Q138" s="3">
        <f t="shared" si="118"/>
        <v>2155483.2499199999</v>
      </c>
      <c r="R138" s="1">
        <v>54825</v>
      </c>
      <c r="S138" s="3">
        <f t="shared" si="119"/>
        <v>4356613.8000000007</v>
      </c>
    </row>
    <row r="139" spans="1:19" x14ac:dyDescent="0.25">
      <c r="A139" s="5">
        <v>135</v>
      </c>
      <c r="B139" s="1" t="s">
        <v>145</v>
      </c>
      <c r="C139" s="1" t="s">
        <v>182</v>
      </c>
      <c r="D139" s="1" t="s">
        <v>162</v>
      </c>
      <c r="E139" s="2">
        <v>62.24</v>
      </c>
      <c r="F139" s="2">
        <v>10</v>
      </c>
      <c r="G139" s="2">
        <v>0</v>
      </c>
      <c r="H139" s="2">
        <f t="shared" si="120"/>
        <v>72.240000000000009</v>
      </c>
      <c r="I139" s="2">
        <f t="shared" si="100"/>
        <v>79.464000000000013</v>
      </c>
      <c r="J139" s="2">
        <f t="shared" si="121"/>
        <v>101.13600000000001</v>
      </c>
      <c r="K139" s="3">
        <f t="shared" si="109"/>
        <v>1088.6279039999999</v>
      </c>
      <c r="L139" s="1">
        <v>6550</v>
      </c>
      <c r="M139" s="3">
        <f t="shared" si="114"/>
        <v>7130512.7711999994</v>
      </c>
      <c r="N139" s="3">
        <f t="shared" si="115"/>
        <v>6773987.1326399995</v>
      </c>
      <c r="O139" s="3">
        <f t="shared" si="116"/>
        <v>5347884.5783999991</v>
      </c>
      <c r="P139" s="3">
        <f t="shared" si="117"/>
        <v>2394981.3887999998</v>
      </c>
      <c r="Q139" s="3">
        <f t="shared" si="118"/>
        <v>2155483.2499199999</v>
      </c>
      <c r="R139" s="1">
        <v>54825</v>
      </c>
      <c r="S139" s="3">
        <f t="shared" si="119"/>
        <v>4356613.8000000007</v>
      </c>
    </row>
    <row r="140" spans="1:19" x14ac:dyDescent="0.25">
      <c r="A140" s="5">
        <v>136</v>
      </c>
      <c r="B140" s="1" t="s">
        <v>145</v>
      </c>
      <c r="C140" s="1" t="s">
        <v>183</v>
      </c>
      <c r="D140" s="1" t="s">
        <v>162</v>
      </c>
      <c r="E140" s="2">
        <v>62.24</v>
      </c>
      <c r="F140" s="2">
        <v>0</v>
      </c>
      <c r="G140" s="2">
        <v>0</v>
      </c>
      <c r="H140" s="2">
        <f t="shared" si="120"/>
        <v>62.24</v>
      </c>
      <c r="I140" s="2">
        <f t="shared" si="100"/>
        <v>68.464000000000013</v>
      </c>
      <c r="J140" s="2">
        <f t="shared" si="121"/>
        <v>87.135999999999996</v>
      </c>
      <c r="K140" s="3">
        <f t="shared" si="109"/>
        <v>937.93190399999992</v>
      </c>
      <c r="L140" s="1">
        <v>6550</v>
      </c>
      <c r="M140" s="3">
        <f t="shared" si="114"/>
        <v>6143453.9711999996</v>
      </c>
      <c r="N140" s="3">
        <f t="shared" si="115"/>
        <v>5836281.2726399992</v>
      </c>
      <c r="O140" s="3">
        <f t="shared" si="116"/>
        <v>4607590.4783999994</v>
      </c>
      <c r="P140" s="3">
        <f t="shared" si="117"/>
        <v>2063450.1887999999</v>
      </c>
      <c r="Q140" s="3">
        <f t="shared" si="118"/>
        <v>1857105.16992</v>
      </c>
      <c r="R140" s="1">
        <v>54825</v>
      </c>
      <c r="S140" s="3">
        <f t="shared" si="119"/>
        <v>3753538.8000000007</v>
      </c>
    </row>
    <row r="141" spans="1:19" ht="15.75" thickBot="1" x14ac:dyDescent="0.3">
      <c r="J141" s="8"/>
      <c r="K141" s="10">
        <f>SUM(K4:K140)</f>
        <v>143362.50832799965</v>
      </c>
      <c r="L141" s="10"/>
      <c r="M141" s="10">
        <f t="shared" ref="M141:S141" si="122">SUM(M4:M140)</f>
        <v>887985876.21120012</v>
      </c>
      <c r="N141" s="10">
        <f t="shared" si="122"/>
        <v>843586582.40063989</v>
      </c>
      <c r="O141" s="10">
        <f t="shared" si="122"/>
        <v>665989407.1584003</v>
      </c>
      <c r="P141" s="10">
        <f t="shared" si="122"/>
        <v>315397518.32160032</v>
      </c>
      <c r="Q141" s="10">
        <f t="shared" si="122"/>
        <v>283857766.48944044</v>
      </c>
      <c r="R141" s="10">
        <f t="shared" si="122"/>
        <v>7280250</v>
      </c>
      <c r="S141" s="10">
        <f t="shared" si="122"/>
        <v>559810062.9000001</v>
      </c>
    </row>
  </sheetData>
  <mergeCells count="4">
    <mergeCell ref="A1:A2"/>
    <mergeCell ref="B1:B2"/>
    <mergeCell ref="C1:C2"/>
    <mergeCell ref="E2:F2"/>
  </mergeCells>
  <phoneticPr fontId="4" type="noConversion"/>
  <pageMargins left="0.7" right="0.7" top="0.75" bottom="0.75" header="0.3" footer="0.3"/>
  <pageSetup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2024-12-18T08:15:40Z</dcterms:modified>
</cp:coreProperties>
</file>