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Valuation 2024\SBI- State Bank of India\AO Office\Roongta rosewood APF\"/>
    </mc:Choice>
  </mc:AlternateContent>
  <bookViews>
    <workbookView xWindow="0" yWindow="0" windowWidth="20490" windowHeight="7755" tabRatio="745" activeTab="2"/>
  </bookViews>
  <sheets>
    <sheet name="Wing_A" sheetId="124" r:id="rId1"/>
    <sheet name="Wing_B" sheetId="110" r:id="rId2"/>
    <sheet name="Total" sheetId="153" r:id="rId3"/>
    <sheet name="IGR_1" sheetId="125" r:id="rId4"/>
    <sheet name="Sheet13" sheetId="133" r:id="rId5"/>
    <sheet name="Sheet31" sheetId="151" r:id="rId6"/>
    <sheet name="Sheet16" sheetId="136" r:id="rId7"/>
  </sheets>
  <definedNames>
    <definedName name="_xlnm._FilterDatabase" localSheetId="1" hidden="1">Wing_B!#REF!</definedName>
  </definedNames>
  <calcPr calcId="152511"/>
</workbook>
</file>

<file path=xl/calcChain.xml><?xml version="1.0" encoding="utf-8"?>
<calcChain xmlns="http://schemas.openxmlformats.org/spreadsheetml/2006/main">
  <c r="D10" i="153" l="1"/>
  <c r="C10" i="153"/>
  <c r="E10" i="153"/>
  <c r="G70" i="124" l="1"/>
  <c r="F70" i="124"/>
  <c r="E70" i="124"/>
  <c r="I69" i="124"/>
  <c r="H69" i="124"/>
  <c r="K69" i="124" s="1"/>
  <c r="M69" i="124" s="1"/>
  <c r="I68" i="124"/>
  <c r="H68" i="124"/>
  <c r="K68" i="124" s="1"/>
  <c r="M68" i="124" s="1"/>
  <c r="I67" i="124"/>
  <c r="H67" i="124"/>
  <c r="K67" i="124" s="1"/>
  <c r="M67" i="124" s="1"/>
  <c r="I66" i="124"/>
  <c r="H66" i="124"/>
  <c r="K66" i="124" s="1"/>
  <c r="M66" i="124" s="1"/>
  <c r="I65" i="124"/>
  <c r="H65" i="124"/>
  <c r="K65" i="124" s="1"/>
  <c r="M65" i="124" s="1"/>
  <c r="I64" i="124"/>
  <c r="H64" i="124"/>
  <c r="K64" i="124" s="1"/>
  <c r="M64" i="124" s="1"/>
  <c r="I63" i="124"/>
  <c r="H63" i="124"/>
  <c r="K63" i="124" s="1"/>
  <c r="M63" i="124" s="1"/>
  <c r="I62" i="124"/>
  <c r="H62" i="124"/>
  <c r="K62" i="124" s="1"/>
  <c r="M62" i="124" s="1"/>
  <c r="I61" i="124"/>
  <c r="H61" i="124"/>
  <c r="K61" i="124" s="1"/>
  <c r="M61" i="124" s="1"/>
  <c r="I60" i="124"/>
  <c r="H60" i="124"/>
  <c r="K60" i="124" s="1"/>
  <c r="M60" i="124" s="1"/>
  <c r="I59" i="124"/>
  <c r="H59" i="124"/>
  <c r="K59" i="124" s="1"/>
  <c r="M59" i="124" s="1"/>
  <c r="I58" i="124"/>
  <c r="H58" i="124"/>
  <c r="K58" i="124" s="1"/>
  <c r="M58" i="124" s="1"/>
  <c r="I57" i="124"/>
  <c r="H57" i="124"/>
  <c r="K57" i="124" s="1"/>
  <c r="M57" i="124" s="1"/>
  <c r="I56" i="124"/>
  <c r="H56" i="124"/>
  <c r="K56" i="124" s="1"/>
  <c r="M56" i="124" s="1"/>
  <c r="I55" i="124"/>
  <c r="H55" i="124"/>
  <c r="K55" i="124" s="1"/>
  <c r="M55" i="124" s="1"/>
  <c r="I54" i="124"/>
  <c r="H54" i="124"/>
  <c r="K54" i="124" s="1"/>
  <c r="M54" i="124" s="1"/>
  <c r="I53" i="124"/>
  <c r="H53" i="124"/>
  <c r="K53" i="124" s="1"/>
  <c r="M53" i="124" s="1"/>
  <c r="I52" i="124"/>
  <c r="H52" i="124"/>
  <c r="K52" i="124" s="1"/>
  <c r="M52" i="124" s="1"/>
  <c r="I51" i="124"/>
  <c r="H51" i="124"/>
  <c r="K51" i="124" s="1"/>
  <c r="M51" i="124" s="1"/>
  <c r="I50" i="124"/>
  <c r="H50" i="124"/>
  <c r="K50" i="124" s="1"/>
  <c r="M50" i="124" s="1"/>
  <c r="I49" i="124"/>
  <c r="H49" i="124"/>
  <c r="K49" i="124" s="1"/>
  <c r="M49" i="124" s="1"/>
  <c r="I48" i="124"/>
  <c r="H48" i="124"/>
  <c r="K48" i="124" s="1"/>
  <c r="M48" i="124" s="1"/>
  <c r="I47" i="124"/>
  <c r="H47" i="124"/>
  <c r="K47" i="124" s="1"/>
  <c r="M47" i="124" s="1"/>
  <c r="I46" i="124"/>
  <c r="H46" i="124"/>
  <c r="K46" i="124" s="1"/>
  <c r="M46" i="124" s="1"/>
  <c r="I45" i="124"/>
  <c r="H45" i="124"/>
  <c r="K45" i="124" s="1"/>
  <c r="M45" i="124" s="1"/>
  <c r="I44" i="124"/>
  <c r="H44" i="124"/>
  <c r="K44" i="124" s="1"/>
  <c r="M44" i="124" s="1"/>
  <c r="I43" i="124"/>
  <c r="H43" i="124"/>
  <c r="K43" i="124" s="1"/>
  <c r="M43" i="124" s="1"/>
  <c r="I42" i="124"/>
  <c r="H42" i="124"/>
  <c r="K42" i="124" s="1"/>
  <c r="M42" i="124" s="1"/>
  <c r="I41" i="124"/>
  <c r="H41" i="124"/>
  <c r="K41" i="124" s="1"/>
  <c r="M41" i="124" s="1"/>
  <c r="I40" i="124"/>
  <c r="H40" i="124"/>
  <c r="K40" i="124" s="1"/>
  <c r="M40" i="124" s="1"/>
  <c r="I39" i="124"/>
  <c r="H39" i="124"/>
  <c r="K39" i="124" s="1"/>
  <c r="M39" i="124" s="1"/>
  <c r="I38" i="124"/>
  <c r="H38" i="124"/>
  <c r="K38" i="124" s="1"/>
  <c r="M38" i="124" s="1"/>
  <c r="I37" i="124"/>
  <c r="H37" i="124"/>
  <c r="K37" i="124" s="1"/>
  <c r="M37" i="124" s="1"/>
  <c r="I36" i="124"/>
  <c r="H36" i="124"/>
  <c r="K36" i="124" s="1"/>
  <c r="M36" i="124" s="1"/>
  <c r="I35" i="124"/>
  <c r="H35" i="124"/>
  <c r="K35" i="124" s="1"/>
  <c r="M35" i="124" s="1"/>
  <c r="I34" i="124"/>
  <c r="H34" i="124"/>
  <c r="K34" i="124" s="1"/>
  <c r="M34" i="124" s="1"/>
  <c r="I33" i="124"/>
  <c r="H33" i="124"/>
  <c r="K33" i="124" s="1"/>
  <c r="M33" i="124" s="1"/>
  <c r="I32" i="124"/>
  <c r="H32" i="124"/>
  <c r="K32" i="124" s="1"/>
  <c r="M32" i="124" s="1"/>
  <c r="I31" i="124"/>
  <c r="H31" i="124"/>
  <c r="K31" i="124" s="1"/>
  <c r="M31" i="124" s="1"/>
  <c r="I30" i="124"/>
  <c r="H30" i="124"/>
  <c r="K30" i="124" s="1"/>
  <c r="M30" i="124" s="1"/>
  <c r="I29" i="124"/>
  <c r="H29" i="124"/>
  <c r="K29" i="124" s="1"/>
  <c r="M29" i="124" s="1"/>
  <c r="H28" i="124"/>
  <c r="I28" i="124" s="1"/>
  <c r="H27" i="124"/>
  <c r="I27" i="124" s="1"/>
  <c r="H26" i="124"/>
  <c r="I26" i="124" s="1"/>
  <c r="H25" i="124"/>
  <c r="I25" i="124" s="1"/>
  <c r="H24" i="124"/>
  <c r="I24" i="124" s="1"/>
  <c r="H23" i="124"/>
  <c r="I23" i="124" s="1"/>
  <c r="H22" i="124"/>
  <c r="I22" i="124" s="1"/>
  <c r="H21" i="124"/>
  <c r="I21" i="124" s="1"/>
  <c r="H20" i="124"/>
  <c r="I20" i="124" s="1"/>
  <c r="H19" i="124"/>
  <c r="I19" i="124" s="1"/>
  <c r="H18" i="124"/>
  <c r="I18" i="124" s="1"/>
  <c r="H17" i="124"/>
  <c r="I17" i="124" s="1"/>
  <c r="H16" i="124"/>
  <c r="I16" i="124" s="1"/>
  <c r="H15" i="124"/>
  <c r="I15" i="124" s="1"/>
  <c r="H14" i="124"/>
  <c r="I14" i="124" s="1"/>
  <c r="H13" i="124"/>
  <c r="I13" i="124" s="1"/>
  <c r="H12" i="124"/>
  <c r="I12" i="124" s="1"/>
  <c r="H11" i="124"/>
  <c r="I11" i="124" s="1"/>
  <c r="H10" i="124"/>
  <c r="I10" i="124" s="1"/>
  <c r="H9" i="124"/>
  <c r="I9" i="124" s="1"/>
  <c r="H8" i="124"/>
  <c r="I8" i="124" s="1"/>
  <c r="H7" i="124"/>
  <c r="I7" i="124" s="1"/>
  <c r="H6" i="124"/>
  <c r="K5" i="124"/>
  <c r="H5" i="124"/>
  <c r="I5" i="124" s="1"/>
  <c r="H4" i="124"/>
  <c r="I4" i="124" s="1"/>
  <c r="I70" i="124" s="1"/>
  <c r="K3" i="124"/>
  <c r="H3" i="124"/>
  <c r="I3" i="124" s="1"/>
  <c r="H2" i="124"/>
  <c r="N21" i="110"/>
  <c r="N23" i="110"/>
  <c r="N25" i="110"/>
  <c r="N27" i="110"/>
  <c r="N29" i="110"/>
  <c r="N31" i="110"/>
  <c r="N33" i="110"/>
  <c r="N35" i="110"/>
  <c r="N37" i="110"/>
  <c r="N39" i="110"/>
  <c r="N41" i="110"/>
  <c r="N43" i="110"/>
  <c r="N45" i="110"/>
  <c r="N47" i="110"/>
  <c r="N49" i="110"/>
  <c r="N51" i="110"/>
  <c r="N53" i="110"/>
  <c r="N55" i="110"/>
  <c r="N57" i="110"/>
  <c r="N59" i="110"/>
  <c r="N61" i="110"/>
  <c r="M63" i="110"/>
  <c r="K65" i="110"/>
  <c r="L65" i="110" s="1"/>
  <c r="M65" i="110"/>
  <c r="K69" i="110"/>
  <c r="L69" i="110" s="1"/>
  <c r="I21" i="110"/>
  <c r="I23" i="110"/>
  <c r="I25" i="110"/>
  <c r="I27" i="110"/>
  <c r="I29" i="110"/>
  <c r="I31" i="110"/>
  <c r="I33" i="110"/>
  <c r="I35" i="110"/>
  <c r="I37" i="110"/>
  <c r="I39" i="110"/>
  <c r="I41" i="110"/>
  <c r="I43" i="110"/>
  <c r="I45" i="110"/>
  <c r="I47" i="110"/>
  <c r="I49" i="110"/>
  <c r="I51" i="110"/>
  <c r="I53" i="110"/>
  <c r="I55" i="110"/>
  <c r="I57" i="110"/>
  <c r="I59" i="110"/>
  <c r="I61" i="110"/>
  <c r="I63" i="110"/>
  <c r="I65" i="110"/>
  <c r="I69" i="110"/>
  <c r="H21" i="110"/>
  <c r="K21" i="110" s="1"/>
  <c r="M21" i="110" s="1"/>
  <c r="H22" i="110"/>
  <c r="K22" i="110" s="1"/>
  <c r="M22" i="110" s="1"/>
  <c r="H23" i="110"/>
  <c r="K23" i="110" s="1"/>
  <c r="M23" i="110" s="1"/>
  <c r="H24" i="110"/>
  <c r="K24" i="110" s="1"/>
  <c r="M24" i="110" s="1"/>
  <c r="H25" i="110"/>
  <c r="K25" i="110" s="1"/>
  <c r="M25" i="110" s="1"/>
  <c r="H26" i="110"/>
  <c r="K26" i="110" s="1"/>
  <c r="M26" i="110" s="1"/>
  <c r="H27" i="110"/>
  <c r="K27" i="110" s="1"/>
  <c r="M27" i="110" s="1"/>
  <c r="H28" i="110"/>
  <c r="K28" i="110" s="1"/>
  <c r="M28" i="110" s="1"/>
  <c r="H29" i="110"/>
  <c r="K29" i="110" s="1"/>
  <c r="M29" i="110" s="1"/>
  <c r="H30" i="110"/>
  <c r="K30" i="110" s="1"/>
  <c r="M30" i="110" s="1"/>
  <c r="H31" i="110"/>
  <c r="K31" i="110" s="1"/>
  <c r="M31" i="110" s="1"/>
  <c r="H32" i="110"/>
  <c r="K32" i="110" s="1"/>
  <c r="M32" i="110" s="1"/>
  <c r="H33" i="110"/>
  <c r="K33" i="110" s="1"/>
  <c r="M33" i="110" s="1"/>
  <c r="H34" i="110"/>
  <c r="K34" i="110" s="1"/>
  <c r="M34" i="110" s="1"/>
  <c r="H35" i="110"/>
  <c r="K35" i="110" s="1"/>
  <c r="M35" i="110" s="1"/>
  <c r="H36" i="110"/>
  <c r="K36" i="110" s="1"/>
  <c r="M36" i="110" s="1"/>
  <c r="H37" i="110"/>
  <c r="K37" i="110" s="1"/>
  <c r="M37" i="110" s="1"/>
  <c r="H38" i="110"/>
  <c r="K38" i="110" s="1"/>
  <c r="M38" i="110" s="1"/>
  <c r="H39" i="110"/>
  <c r="K39" i="110" s="1"/>
  <c r="M39" i="110" s="1"/>
  <c r="H40" i="110"/>
  <c r="K40" i="110" s="1"/>
  <c r="M40" i="110" s="1"/>
  <c r="H41" i="110"/>
  <c r="K41" i="110" s="1"/>
  <c r="M41" i="110" s="1"/>
  <c r="H42" i="110"/>
  <c r="K42" i="110" s="1"/>
  <c r="M42" i="110" s="1"/>
  <c r="H43" i="110"/>
  <c r="K43" i="110" s="1"/>
  <c r="M43" i="110" s="1"/>
  <c r="H44" i="110"/>
  <c r="K44" i="110" s="1"/>
  <c r="M44" i="110" s="1"/>
  <c r="H45" i="110"/>
  <c r="K45" i="110" s="1"/>
  <c r="M45" i="110" s="1"/>
  <c r="H46" i="110"/>
  <c r="K46" i="110" s="1"/>
  <c r="M46" i="110" s="1"/>
  <c r="H47" i="110"/>
  <c r="K47" i="110" s="1"/>
  <c r="M47" i="110" s="1"/>
  <c r="H48" i="110"/>
  <c r="K48" i="110" s="1"/>
  <c r="M48" i="110" s="1"/>
  <c r="H49" i="110"/>
  <c r="K49" i="110" s="1"/>
  <c r="M49" i="110" s="1"/>
  <c r="H50" i="110"/>
  <c r="K50" i="110" s="1"/>
  <c r="M50" i="110" s="1"/>
  <c r="H51" i="110"/>
  <c r="K51" i="110" s="1"/>
  <c r="M51" i="110" s="1"/>
  <c r="H52" i="110"/>
  <c r="K52" i="110" s="1"/>
  <c r="M52" i="110" s="1"/>
  <c r="H53" i="110"/>
  <c r="K53" i="110" s="1"/>
  <c r="M53" i="110" s="1"/>
  <c r="H54" i="110"/>
  <c r="K54" i="110" s="1"/>
  <c r="M54" i="110" s="1"/>
  <c r="H55" i="110"/>
  <c r="K55" i="110" s="1"/>
  <c r="M55" i="110" s="1"/>
  <c r="H56" i="110"/>
  <c r="K56" i="110" s="1"/>
  <c r="M56" i="110" s="1"/>
  <c r="H57" i="110"/>
  <c r="K57" i="110" s="1"/>
  <c r="M57" i="110" s="1"/>
  <c r="H58" i="110"/>
  <c r="K58" i="110" s="1"/>
  <c r="M58" i="110" s="1"/>
  <c r="H59" i="110"/>
  <c r="K59" i="110" s="1"/>
  <c r="M59" i="110" s="1"/>
  <c r="H60" i="110"/>
  <c r="K60" i="110" s="1"/>
  <c r="M60" i="110" s="1"/>
  <c r="H61" i="110"/>
  <c r="K61" i="110" s="1"/>
  <c r="M61" i="110" s="1"/>
  <c r="H62" i="110"/>
  <c r="K62" i="110" s="1"/>
  <c r="M62" i="110" s="1"/>
  <c r="H63" i="110"/>
  <c r="K63" i="110" s="1"/>
  <c r="L63" i="110" s="1"/>
  <c r="H64" i="110"/>
  <c r="I64" i="110" s="1"/>
  <c r="H65" i="110"/>
  <c r="H66" i="110"/>
  <c r="K66" i="110" s="1"/>
  <c r="H67" i="110"/>
  <c r="K67" i="110" s="1"/>
  <c r="H68" i="110"/>
  <c r="K68" i="110" s="1"/>
  <c r="H69" i="110"/>
  <c r="G70" i="110"/>
  <c r="F70" i="110"/>
  <c r="E70" i="110"/>
  <c r="H2" i="110"/>
  <c r="H3" i="110"/>
  <c r="H4" i="110"/>
  <c r="H5" i="110"/>
  <c r="H6" i="110"/>
  <c r="H7" i="110"/>
  <c r="H8" i="110"/>
  <c r="H9" i="110"/>
  <c r="H10" i="110"/>
  <c r="H11" i="110"/>
  <c r="H12" i="110"/>
  <c r="H13" i="110"/>
  <c r="H14" i="110"/>
  <c r="H15" i="110"/>
  <c r="H16" i="110"/>
  <c r="H17" i="110"/>
  <c r="H18" i="110"/>
  <c r="H19" i="110"/>
  <c r="H20" i="110"/>
  <c r="K64" i="110" l="1"/>
  <c r="N62" i="110"/>
  <c r="N60" i="110"/>
  <c r="N58" i="110"/>
  <c r="N56" i="110"/>
  <c r="N54" i="110"/>
  <c r="N52" i="110"/>
  <c r="N50" i="110"/>
  <c r="N48" i="110"/>
  <c r="N46" i="110"/>
  <c r="N44" i="110"/>
  <c r="N42" i="110"/>
  <c r="N40" i="110"/>
  <c r="N38" i="110"/>
  <c r="N36" i="110"/>
  <c r="N34" i="110"/>
  <c r="N32" i="110"/>
  <c r="N30" i="110"/>
  <c r="N28" i="110"/>
  <c r="N26" i="110"/>
  <c r="N24" i="110"/>
  <c r="N22" i="110"/>
  <c r="I66" i="110"/>
  <c r="I62" i="110"/>
  <c r="I60" i="110"/>
  <c r="I58" i="110"/>
  <c r="I56" i="110"/>
  <c r="I54" i="110"/>
  <c r="I52" i="110"/>
  <c r="I50" i="110"/>
  <c r="I48" i="110"/>
  <c r="I46" i="110"/>
  <c r="I44" i="110"/>
  <c r="I42" i="110"/>
  <c r="I40" i="110"/>
  <c r="I38" i="110"/>
  <c r="I36" i="110"/>
  <c r="I34" i="110"/>
  <c r="I32" i="110"/>
  <c r="I30" i="110"/>
  <c r="I28" i="110"/>
  <c r="I26" i="110"/>
  <c r="I24" i="110"/>
  <c r="I22" i="110"/>
  <c r="M69" i="110"/>
  <c r="N65" i="110"/>
  <c r="N63" i="110"/>
  <c r="L62" i="110"/>
  <c r="L61" i="110"/>
  <c r="L60" i="110"/>
  <c r="L59" i="110"/>
  <c r="L58" i="110"/>
  <c r="L57" i="110"/>
  <c r="L56" i="110"/>
  <c r="L55" i="110"/>
  <c r="L54" i="110"/>
  <c r="L53" i="110"/>
  <c r="L52" i="110"/>
  <c r="L51" i="110"/>
  <c r="L50" i="110"/>
  <c r="L49" i="110"/>
  <c r="L48" i="110"/>
  <c r="L47" i="110"/>
  <c r="L46" i="110"/>
  <c r="L45" i="110"/>
  <c r="L44" i="110"/>
  <c r="L43" i="110"/>
  <c r="L42" i="110"/>
  <c r="L41" i="110"/>
  <c r="L40" i="110"/>
  <c r="L39" i="110"/>
  <c r="L38" i="110"/>
  <c r="L37" i="110"/>
  <c r="L36" i="110"/>
  <c r="L35" i="110"/>
  <c r="L34" i="110"/>
  <c r="L33" i="110"/>
  <c r="L32" i="110"/>
  <c r="L31" i="110"/>
  <c r="L30" i="110"/>
  <c r="L29" i="110"/>
  <c r="L28" i="110"/>
  <c r="L27" i="110"/>
  <c r="L26" i="110"/>
  <c r="L25" i="110"/>
  <c r="L24" i="110"/>
  <c r="L23" i="110"/>
  <c r="L22" i="110"/>
  <c r="L21" i="110"/>
  <c r="N67" i="124"/>
  <c r="N69" i="124"/>
  <c r="N68" i="124"/>
  <c r="N66" i="124"/>
  <c r="N64" i="124"/>
  <c r="N65" i="124"/>
  <c r="N63" i="124"/>
  <c r="N62" i="124"/>
  <c r="N59" i="124"/>
  <c r="N61" i="124"/>
  <c r="N60" i="124"/>
  <c r="N58" i="124"/>
  <c r="N56" i="124"/>
  <c r="N55" i="124"/>
  <c r="N57" i="124"/>
  <c r="N54" i="124"/>
  <c r="N52" i="124"/>
  <c r="N51" i="124"/>
  <c r="N53" i="124"/>
  <c r="N50" i="124"/>
  <c r="N47" i="124"/>
  <c r="N49" i="124"/>
  <c r="N48" i="124"/>
  <c r="N46" i="124"/>
  <c r="N44" i="124"/>
  <c r="N43" i="124"/>
  <c r="N45" i="124"/>
  <c r="N42" i="124"/>
  <c r="N40" i="124"/>
  <c r="N39" i="124"/>
  <c r="N41" i="124"/>
  <c r="N38" i="124"/>
  <c r="N36" i="124"/>
  <c r="N35" i="124"/>
  <c r="N37" i="124"/>
  <c r="N34" i="124"/>
  <c r="N31" i="124"/>
  <c r="N33" i="124"/>
  <c r="N32" i="124"/>
  <c r="N30" i="124"/>
  <c r="N29" i="124"/>
  <c r="I2" i="124"/>
  <c r="H70" i="124"/>
  <c r="N3" i="124"/>
  <c r="L3" i="124"/>
  <c r="N5" i="124"/>
  <c r="L5" i="124"/>
  <c r="I6" i="124"/>
  <c r="K6" i="124"/>
  <c r="K2" i="124"/>
  <c r="M3" i="124"/>
  <c r="K4" i="124"/>
  <c r="M5" i="124"/>
  <c r="K7" i="124"/>
  <c r="K8" i="124"/>
  <c r="K9" i="124"/>
  <c r="K10" i="124"/>
  <c r="K11" i="124"/>
  <c r="K12" i="124"/>
  <c r="K13" i="124"/>
  <c r="K14" i="124"/>
  <c r="K15" i="124"/>
  <c r="K16" i="124"/>
  <c r="K17" i="124"/>
  <c r="K18" i="124"/>
  <c r="K19" i="124"/>
  <c r="K20" i="124"/>
  <c r="K21" i="124"/>
  <c r="K22" i="124"/>
  <c r="K23" i="124"/>
  <c r="K24" i="124"/>
  <c r="K25" i="124"/>
  <c r="K26" i="124"/>
  <c r="K27" i="124"/>
  <c r="K28" i="124"/>
  <c r="L29" i="124"/>
  <c r="L30" i="124"/>
  <c r="L31" i="124"/>
  <c r="L32" i="124"/>
  <c r="L33" i="124"/>
  <c r="L34" i="124"/>
  <c r="L35" i="124"/>
  <c r="L36" i="124"/>
  <c r="L37" i="124"/>
  <c r="L38" i="124"/>
  <c r="L39" i="124"/>
  <c r="L40" i="124"/>
  <c r="L41" i="124"/>
  <c r="L42" i="124"/>
  <c r="L43" i="124"/>
  <c r="L44" i="124"/>
  <c r="L45" i="124"/>
  <c r="L46" i="124"/>
  <c r="L47" i="124"/>
  <c r="L48" i="124"/>
  <c r="L49" i="124"/>
  <c r="L50" i="124"/>
  <c r="L51" i="124"/>
  <c r="L52" i="124"/>
  <c r="L53" i="124"/>
  <c r="L54" i="124"/>
  <c r="L55" i="124"/>
  <c r="L56" i="124"/>
  <c r="L57" i="124"/>
  <c r="L58" i="124"/>
  <c r="L59" i="124"/>
  <c r="L60" i="124"/>
  <c r="L61" i="124"/>
  <c r="L62" i="124"/>
  <c r="L63" i="124"/>
  <c r="L64" i="124"/>
  <c r="L65" i="124"/>
  <c r="L66" i="124"/>
  <c r="L67" i="124"/>
  <c r="L68" i="124"/>
  <c r="L69" i="124"/>
  <c r="N69" i="110"/>
  <c r="M68" i="110"/>
  <c r="L68" i="110"/>
  <c r="N68" i="110"/>
  <c r="I68" i="110"/>
  <c r="M67" i="110"/>
  <c r="L67" i="110"/>
  <c r="N67" i="110"/>
  <c r="I67" i="110"/>
  <c r="M66" i="110"/>
  <c r="L66" i="110"/>
  <c r="N66" i="110"/>
  <c r="H70" i="110"/>
  <c r="L64" i="110" l="1"/>
  <c r="N64" i="110"/>
  <c r="M64" i="110"/>
  <c r="N27" i="124"/>
  <c r="L27" i="124"/>
  <c r="M27" i="124"/>
  <c r="N25" i="124"/>
  <c r="L25" i="124"/>
  <c r="M25" i="124"/>
  <c r="N23" i="124"/>
  <c r="L23" i="124"/>
  <c r="M23" i="124"/>
  <c r="N21" i="124"/>
  <c r="L21" i="124"/>
  <c r="M21" i="124"/>
  <c r="N19" i="124"/>
  <c r="L19" i="124"/>
  <c r="M19" i="124"/>
  <c r="N17" i="124"/>
  <c r="L17" i="124"/>
  <c r="M17" i="124"/>
  <c r="N15" i="124"/>
  <c r="L15" i="124"/>
  <c r="M15" i="124"/>
  <c r="N13" i="124"/>
  <c r="L13" i="124"/>
  <c r="M13" i="124"/>
  <c r="N11" i="124"/>
  <c r="L11" i="124"/>
  <c r="M11" i="124"/>
  <c r="N9" i="124"/>
  <c r="L9" i="124"/>
  <c r="M9" i="124"/>
  <c r="N7" i="124"/>
  <c r="L7" i="124"/>
  <c r="M7" i="124"/>
  <c r="N4" i="124"/>
  <c r="L4" i="124"/>
  <c r="M4" i="124"/>
  <c r="K70" i="124"/>
  <c r="N2" i="124"/>
  <c r="L2" i="124"/>
  <c r="M2" i="124"/>
  <c r="M28" i="124"/>
  <c r="L28" i="124"/>
  <c r="N28" i="124"/>
  <c r="N26" i="124"/>
  <c r="L26" i="124"/>
  <c r="M26" i="124"/>
  <c r="N24" i="124"/>
  <c r="L24" i="124"/>
  <c r="M24" i="124"/>
  <c r="N22" i="124"/>
  <c r="L22" i="124"/>
  <c r="M22" i="124"/>
  <c r="N20" i="124"/>
  <c r="L20" i="124"/>
  <c r="M20" i="124"/>
  <c r="N18" i="124"/>
  <c r="L18" i="124"/>
  <c r="M18" i="124"/>
  <c r="N16" i="124"/>
  <c r="L16" i="124"/>
  <c r="M16" i="124"/>
  <c r="N14" i="124"/>
  <c r="L14" i="124"/>
  <c r="M14" i="124"/>
  <c r="N12" i="124"/>
  <c r="L12" i="124"/>
  <c r="M12" i="124"/>
  <c r="N10" i="124"/>
  <c r="L10" i="124"/>
  <c r="M10" i="124"/>
  <c r="N8" i="124"/>
  <c r="L8" i="124"/>
  <c r="M8" i="124"/>
  <c r="N6" i="124"/>
  <c r="L6" i="124"/>
  <c r="M6" i="124"/>
  <c r="K10" i="110"/>
  <c r="L10" i="110" s="1"/>
  <c r="I11" i="110"/>
  <c r="K12" i="110"/>
  <c r="L12" i="110" s="1"/>
  <c r="I13" i="110"/>
  <c r="K14" i="110"/>
  <c r="L14" i="110" s="1"/>
  <c r="K15" i="110"/>
  <c r="N15" i="110" s="1"/>
  <c r="K16" i="110"/>
  <c r="L16" i="110" s="1"/>
  <c r="I17" i="110"/>
  <c r="K18" i="110"/>
  <c r="L18" i="110" s="1"/>
  <c r="K19" i="110"/>
  <c r="N19" i="110" s="1"/>
  <c r="K20" i="110"/>
  <c r="L20" i="110" s="1"/>
  <c r="K13" i="110"/>
  <c r="L13" i="110" s="1"/>
  <c r="I12" i="110"/>
  <c r="I5" i="110"/>
  <c r="I6" i="110"/>
  <c r="K7" i="110"/>
  <c r="L7" i="110" s="1"/>
  <c r="K8" i="110"/>
  <c r="L8" i="110" s="1"/>
  <c r="I9" i="110"/>
  <c r="K4" i="110"/>
  <c r="L4" i="110" s="1"/>
  <c r="L70" i="124" l="1"/>
  <c r="M70" i="124"/>
  <c r="K17" i="110"/>
  <c r="N17" i="110" s="1"/>
  <c r="I20" i="110"/>
  <c r="I16" i="110"/>
  <c r="K11" i="110"/>
  <c r="L11" i="110" s="1"/>
  <c r="K9" i="110"/>
  <c r="L9" i="110" s="1"/>
  <c r="I19" i="110"/>
  <c r="I15" i="110"/>
  <c r="I14" i="110"/>
  <c r="I10" i="110"/>
  <c r="K5" i="110"/>
  <c r="L5" i="110" s="1"/>
  <c r="I18" i="110"/>
  <c r="L19" i="110"/>
  <c r="N18" i="110"/>
  <c r="N14" i="110"/>
  <c r="N10" i="110"/>
  <c r="N4" i="110"/>
  <c r="L15" i="110"/>
  <c r="N20" i="110"/>
  <c r="N16" i="110"/>
  <c r="N12" i="110"/>
  <c r="N8" i="110"/>
  <c r="N13" i="110"/>
  <c r="N7" i="110"/>
  <c r="I8" i="110"/>
  <c r="I4" i="110"/>
  <c r="I7" i="110"/>
  <c r="K6" i="110"/>
  <c r="R8" i="151"/>
  <c r="N12" i="133"/>
  <c r="N9" i="110" l="1"/>
  <c r="N11" i="110"/>
  <c r="L17" i="110"/>
  <c r="N5" i="110"/>
  <c r="L6" i="110"/>
  <c r="N6" i="110"/>
  <c r="K3" i="110" l="1"/>
  <c r="N3" i="110" s="1"/>
  <c r="Q2" i="124" l="1"/>
  <c r="R2" i="124" s="1"/>
  <c r="I3" i="110" l="1"/>
  <c r="K2" i="110" l="1"/>
  <c r="K70" i="110" s="1"/>
  <c r="G8" i="153" s="1"/>
  <c r="G10" i="153" s="1"/>
  <c r="I2" i="110" l="1"/>
  <c r="I70" i="110" s="1"/>
  <c r="L2" i="110" l="1"/>
  <c r="N2" i="110"/>
  <c r="M2" i="110"/>
  <c r="M3" i="110" l="1"/>
  <c r="L3" i="110"/>
  <c r="L70" i="110" s="1"/>
  <c r="H8" i="153" s="1"/>
  <c r="H10" i="153" s="1"/>
  <c r="M4" i="110" l="1"/>
  <c r="M5" i="110" l="1"/>
  <c r="M6" i="110" l="1"/>
  <c r="M7" i="110" l="1"/>
  <c r="M8" i="110" l="1"/>
  <c r="M9" i="110" l="1"/>
  <c r="M10" i="110" l="1"/>
  <c r="M13" i="110" l="1"/>
  <c r="M11" i="110"/>
  <c r="M14" i="110" l="1"/>
  <c r="M15" i="110" l="1"/>
  <c r="M12" i="110"/>
  <c r="M16" i="110" l="1"/>
  <c r="M17" i="110" l="1"/>
  <c r="M18" i="110" l="1"/>
  <c r="M19" i="110" l="1"/>
  <c r="M20" i="110" l="1"/>
  <c r="M70" i="110" s="1"/>
  <c r="I8" i="153" s="1"/>
  <c r="I10" i="153" s="1"/>
</calcChain>
</file>

<file path=xl/sharedStrings.xml><?xml version="1.0" encoding="utf-8"?>
<sst xmlns="http://schemas.openxmlformats.org/spreadsheetml/2006/main" count="312" uniqueCount="160">
  <si>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</si>
  <si>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</si>
  <si>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</si>
  <si>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</si>
  <si>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</si>
  <si>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</si>
  <si>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</si>
  <si>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</si>
  <si>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</si>
  <si>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</si>
  <si>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</si>
  <si>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</si>
  <si>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</si>
  <si>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A-101</t>
  </si>
  <si>
    <t>A-102</t>
  </si>
  <si>
    <t>A-201</t>
  </si>
  <si>
    <t>A-202</t>
  </si>
  <si>
    <t>A-203</t>
  </si>
  <si>
    <t>A-204</t>
  </si>
  <si>
    <t xml:space="preserve">As per Plan Encl. Balcony  Area in 
Sq. Ft. </t>
  </si>
  <si>
    <t>2BHK</t>
  </si>
  <si>
    <t>A-301</t>
  </si>
  <si>
    <t>A-302</t>
  </si>
  <si>
    <t>A-303</t>
  </si>
  <si>
    <t>A-304</t>
  </si>
  <si>
    <t>A-401</t>
  </si>
  <si>
    <t>A-402</t>
  </si>
  <si>
    <t>A-403</t>
  </si>
  <si>
    <t>A-404</t>
  </si>
  <si>
    <t>A-501</t>
  </si>
  <si>
    <t>A-502</t>
  </si>
  <si>
    <t>A-503</t>
  </si>
  <si>
    <t>A-504</t>
  </si>
  <si>
    <t>A-601</t>
  </si>
  <si>
    <t>A-602</t>
  </si>
  <si>
    <t>A-603</t>
  </si>
  <si>
    <t>A wing</t>
  </si>
  <si>
    <t>B wing</t>
  </si>
  <si>
    <t>FMV</t>
  </si>
  <si>
    <t>RV</t>
  </si>
  <si>
    <t>DV</t>
  </si>
  <si>
    <t xml:space="preserve">Canopy Area in 
Sq. Ft. 
</t>
  </si>
  <si>
    <t>A-103</t>
  </si>
  <si>
    <t>A-104</t>
  </si>
  <si>
    <t>A-604</t>
  </si>
  <si>
    <t>A-701</t>
  </si>
  <si>
    <t>A-702</t>
  </si>
  <si>
    <t>A-703</t>
  </si>
  <si>
    <t>A-704</t>
  </si>
  <si>
    <t>A-801</t>
  </si>
  <si>
    <t>A-802</t>
  </si>
  <si>
    <t>A-803</t>
  </si>
  <si>
    <t>A-804</t>
  </si>
  <si>
    <t>A-901</t>
  </si>
  <si>
    <t>A-902</t>
  </si>
  <si>
    <t>A-903</t>
  </si>
  <si>
    <t>A-904</t>
  </si>
  <si>
    <t>A-1001</t>
  </si>
  <si>
    <t>A-1002</t>
  </si>
  <si>
    <t>A-1003</t>
  </si>
  <si>
    <t>A-1004</t>
  </si>
  <si>
    <t>A-1101</t>
  </si>
  <si>
    <t>A-1102</t>
  </si>
  <si>
    <t>A-1103</t>
  </si>
  <si>
    <t>A-1104</t>
  </si>
  <si>
    <t>A-1201</t>
  </si>
  <si>
    <t>A-1202</t>
  </si>
  <si>
    <t>A-1203</t>
  </si>
  <si>
    <t>A-1204</t>
  </si>
  <si>
    <t>A-1301</t>
  </si>
  <si>
    <t>A-1302</t>
  </si>
  <si>
    <t>A-1303</t>
  </si>
  <si>
    <t>A-1304</t>
  </si>
  <si>
    <t>A-1401</t>
  </si>
  <si>
    <t>A-1402</t>
  </si>
  <si>
    <t>A-1403</t>
  </si>
  <si>
    <t>A-1404</t>
  </si>
  <si>
    <t>A-1501</t>
  </si>
  <si>
    <t>A-1502</t>
  </si>
  <si>
    <t>A-1503</t>
  </si>
  <si>
    <t>A-1504</t>
  </si>
  <si>
    <t>A-1601</t>
  </si>
  <si>
    <t>A-1602</t>
  </si>
  <si>
    <t>A-1603</t>
  </si>
  <si>
    <t>A-1604</t>
  </si>
  <si>
    <t>A-1701</t>
  </si>
  <si>
    <t>A-1702</t>
  </si>
  <si>
    <t>A-1703</t>
  </si>
  <si>
    <t>A-1704</t>
  </si>
  <si>
    <t xml:space="preserve">Canopy Area in 
Sq. Ft. (50%)
</t>
  </si>
  <si>
    <t>B-101</t>
  </si>
  <si>
    <t>B-102</t>
  </si>
  <si>
    <t>B-103</t>
  </si>
  <si>
    <t>B-104</t>
  </si>
  <si>
    <t>B-201</t>
  </si>
  <si>
    <t>B-202</t>
  </si>
  <si>
    <t>B-203</t>
  </si>
  <si>
    <t>B-204</t>
  </si>
  <si>
    <t>B-301</t>
  </si>
  <si>
    <t>B-302</t>
  </si>
  <si>
    <t>B-303</t>
  </si>
  <si>
    <t>B-304</t>
  </si>
  <si>
    <t>B-401</t>
  </si>
  <si>
    <t>B-402</t>
  </si>
  <si>
    <t>B-403</t>
  </si>
  <si>
    <t>B-404</t>
  </si>
  <si>
    <t>B-501</t>
  </si>
  <si>
    <t>B-502</t>
  </si>
  <si>
    <t>B-503</t>
  </si>
  <si>
    <t>B-504</t>
  </si>
  <si>
    <t>B-601</t>
  </si>
  <si>
    <t>B-602</t>
  </si>
  <si>
    <t>B-603</t>
  </si>
  <si>
    <t>B-604</t>
  </si>
  <si>
    <t>B-701</t>
  </si>
  <si>
    <t>B-702</t>
  </si>
  <si>
    <t>B-703</t>
  </si>
  <si>
    <t>B-704</t>
  </si>
  <si>
    <t>B-801</t>
  </si>
  <si>
    <t>B-802</t>
  </si>
  <si>
    <t>B-803</t>
  </si>
  <si>
    <t>B-804</t>
  </si>
  <si>
    <t>B-901</t>
  </si>
  <si>
    <t>B-902</t>
  </si>
  <si>
    <t>B-903</t>
  </si>
  <si>
    <t>B-904</t>
  </si>
  <si>
    <t>B-1001</t>
  </si>
  <si>
    <t>B-1002</t>
  </si>
  <si>
    <t>B-1003</t>
  </si>
  <si>
    <t>B-1004</t>
  </si>
  <si>
    <t>B-1101</t>
  </si>
  <si>
    <t>B-1102</t>
  </si>
  <si>
    <t>B-1103</t>
  </si>
  <si>
    <t>B-1104</t>
  </si>
  <si>
    <t>B-1201</t>
  </si>
  <si>
    <t>B-1202</t>
  </si>
  <si>
    <t>B-1203</t>
  </si>
  <si>
    <t>B-1204</t>
  </si>
  <si>
    <t>B-1301</t>
  </si>
  <si>
    <t>B-1302</t>
  </si>
  <si>
    <t>B-1303</t>
  </si>
  <si>
    <t>B-1304</t>
  </si>
  <si>
    <t>B-1401</t>
  </si>
  <si>
    <t>B-1402</t>
  </si>
  <si>
    <t>B-1403</t>
  </si>
  <si>
    <t>B-1404</t>
  </si>
  <si>
    <t>B-1501</t>
  </si>
  <si>
    <t>B-1502</t>
  </si>
  <si>
    <t>B-1503</t>
  </si>
  <si>
    <t>B-1504</t>
  </si>
  <si>
    <t>B-1601</t>
  </si>
  <si>
    <t>B-1602</t>
  </si>
  <si>
    <t>B-1603</t>
  </si>
  <si>
    <t>B-1604</t>
  </si>
  <si>
    <t>B-1701</t>
  </si>
  <si>
    <t>B-1702</t>
  </si>
  <si>
    <t>B-1703</t>
  </si>
  <si>
    <t>B-1704</t>
  </si>
  <si>
    <t>total Built up</t>
  </si>
  <si>
    <t>total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</si>
</sst>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(* #,##0.00_);_(* \(#,##0.00\);_(* &quot;-&quot;??_);_(@_)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1" fontId="0" fillId="0" borderId="0" xfId="0" applyNumberFormat="1"/>
    <xf numFmtId="43" fontId="0" fillId="0" borderId="0" xfId="0" applyNumberFormat="1"/>
    <xf numFmtId="43" fontId="1" fillId="0" borderId="0" xfId="3" applyFont="1"/>
    <xf numFmtId="43" fontId="1" fillId="0" borderId="0" xfId="0" applyNumberFormat="1" applyFont="1"/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1" fontId="4" fillId="0" borderId="3" xfId="2" applyNumberFormat="1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0" fillId="2" borderId="0" xfId="0" applyFill="1"/>
    <xf numFmtId="1" fontId="6" fillId="0" borderId="1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1" fontId="6" fillId="0" borderId="3" xfId="0" applyNumberFormat="1" applyFont="1" applyBorder="1" applyAlignment="1">
      <alignment horizontal="center" vertical="center" wrapText="1"/>
    </xf>
    <xf numFmtId="0" fontId="2" fillId="0" borderId="0" xfId="0" applyFont="1"/>
    <xf numFmtId="1" fontId="6" fillId="0" borderId="1" xfId="0" applyNumberFormat="1" applyFont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" fontId="6" fillId="0" borderId="5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vertical="center" wrapText="1"/>
    </xf>
    <xf numFmtId="43" fontId="6" fillId="0" borderId="1" xfId="3" applyFont="1" applyFill="1" applyBorder="1" applyAlignment="1">
      <alignment vertical="center" wrapText="1"/>
    </xf>
    <xf numFmtId="43" fontId="7" fillId="0" borderId="3" xfId="3" applyFont="1" applyFill="1" applyBorder="1" applyAlignment="1">
      <alignment vertical="center" wrapText="1"/>
    </xf>
    <xf numFmtId="43" fontId="0" fillId="0" borderId="0" xfId="3" applyFont="1" applyFill="1" applyAlignment="1"/>
    <xf numFmtId="0" fontId="6" fillId="0" borderId="6" xfId="0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43" fontId="2" fillId="0" borderId="0" xfId="0" applyNumberFormat="1" applyFont="1"/>
    <xf numFmtId="0" fontId="5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43" fontId="6" fillId="0" borderId="1" xfId="3" applyFont="1" applyFill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center" wrapText="1"/>
    </xf>
    <xf numFmtId="1" fontId="7" fillId="0" borderId="3" xfId="0" applyNumberFormat="1" applyFont="1" applyBorder="1" applyAlignment="1">
      <alignment horizontal="center" vertical="center"/>
    </xf>
    <xf numFmtId="43" fontId="7" fillId="0" borderId="3" xfId="3" applyFont="1" applyFill="1" applyBorder="1" applyAlignment="1">
      <alignment horizontal="center" vertical="center" wrapText="1"/>
    </xf>
    <xf numFmtId="1" fontId="4" fillId="0" borderId="3" xfId="2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43" fontId="11" fillId="0" borderId="1" xfId="3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43" fontId="12" fillId="0" borderId="1" xfId="3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" fontId="0" fillId="0" borderId="0" xfId="0" applyNumberFormat="1" applyAlignment="1">
      <alignment horizontal="right"/>
    </xf>
    <xf numFmtId="0" fontId="13" fillId="0" borderId="1" xfId="0" applyFont="1" applyBorder="1" applyAlignment="1">
      <alignment horizontal="center" vertical="center" wrapText="1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31</xdr:row>
      <xdr:rowOff>0</xdr:rowOff>
    </xdr:from>
    <xdr:to>
      <xdr:col>7</xdr:col>
      <xdr:colOff>304800</xdr:colOff>
      <xdr:row>32</xdr:row>
      <xdr:rowOff>114300</xdr:rowOff>
    </xdr:to>
    <xdr:sp macro="" textlink="">
      <xdr:nvSpPr>
        <xdr:cNvPr id="1025" name="AutoShape 1" descr="blob:https://web.whatsapp.com/ba175cd4-689d-4247-9502-e683334549ab"/>
        <xdr:cNvSpPr>
          <a:spLocks noChangeAspect="1" noChangeArrowheads="1"/>
        </xdr:cNvSpPr>
      </xdr:nvSpPr>
      <xdr:spPr bwMode="auto">
        <a:xfrm>
          <a:off x="4552950" y="590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304800</xdr:colOff>
      <xdr:row>32</xdr:row>
      <xdr:rowOff>114300</xdr:rowOff>
    </xdr:to>
    <xdr:sp macro="" textlink="">
      <xdr:nvSpPr>
        <xdr:cNvPr id="1026" name="AutoShape 2" descr="blob:https://web.whatsapp.com/ba175cd4-689d-4247-9502-e683334549ab"/>
        <xdr:cNvSpPr>
          <a:spLocks noChangeAspect="1" noChangeArrowheads="1"/>
        </xdr:cNvSpPr>
      </xdr:nvSpPr>
      <xdr:spPr bwMode="auto">
        <a:xfrm>
          <a:off x="4552950" y="590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15</xdr:row>
      <xdr:rowOff>149087</xdr:rowOff>
    </xdr:from>
    <xdr:to>
      <xdr:col>14</xdr:col>
      <xdr:colOff>107097</xdr:colOff>
      <xdr:row>56</xdr:row>
      <xdr:rowOff>110987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6587"/>
          <a:ext cx="8969488" cy="777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232123</xdr:colOff>
      <xdr:row>31</xdr:row>
      <xdr:rowOff>56405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28571" cy="5961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188952</xdr:colOff>
      <xdr:row>28</xdr:row>
      <xdr:rowOff>132667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80952" cy="54666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608000</xdr:colOff>
      <xdr:row>31</xdr:row>
      <xdr:rowOff>75452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00000" cy="59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4"/>
  <sheetViews>
    <sheetView topLeftCell="A55" zoomScale="115" zoomScaleNormal="115" workbookViewId="0">
      <selection activeCell="M70" sqref="M70"/>
    </sheetView>
  </sheetViews>
  <sheetFormatPr defaultRowHeight="15"/>
  <cols>
    <col min="1" max="1" width="4.7109375" style="53" customWidth="1"/>
    <col min="2" max="2" width="6.85546875" style="43" customWidth="1"/>
    <col min="3" max="3" width="6" style="43" customWidth="1"/>
    <col min="4" max="4" width="7.5703125" style="43" customWidth="1"/>
    <col min="5" max="5" width="10" style="43" customWidth="1"/>
    <col min="6" max="6" width="9.42578125" style="43" customWidth="1"/>
    <col min="7" max="7" width="11.28515625" style="43" customWidth="1"/>
    <col min="8" max="8" width="11.85546875" style="43" customWidth="1"/>
    <col min="9" max="9" width="11.7109375" style="43" customWidth="1"/>
    <col min="10" max="10" width="12.5703125" style="43" customWidth="1"/>
    <col min="11" max="11" width="12.7109375" style="43" customWidth="1"/>
    <col min="12" max="12" width="14.28515625" style="43" customWidth="1"/>
    <col min="13" max="14" width="13.42578125" style="43" customWidth="1"/>
    <col min="16" max="16" width="15.140625" bestFit="1" customWidth="1"/>
    <col min="17" max="17" width="15.28515625" customWidth="1"/>
    <col min="18" max="18" width="10.85546875" customWidth="1"/>
  </cols>
  <sheetData>
    <row r="1" spans="1:18" ht="49.5" customHeight="1">
      <c r="A1" s="5" t="s">
        <v>0</v>
      </c>
      <c r="B1" s="6" t="s">
        <v>3</v>
      </c>
      <c r="C1" s="6" t="s">
        <v>1</v>
      </c>
      <c r="D1" s="6" t="s">
        <v>4</v>
      </c>
      <c r="E1" s="6" t="s">
        <v>6</v>
      </c>
      <c r="F1" s="6" t="s">
        <v>19</v>
      </c>
      <c r="G1" s="6" t="s">
        <v>89</v>
      </c>
      <c r="H1" s="33" t="s">
        <v>5</v>
      </c>
      <c r="I1" s="6" t="s">
        <v>12</v>
      </c>
      <c r="J1" s="6" t="s">
        <v>11</v>
      </c>
      <c r="K1" s="6" t="s">
        <v>7</v>
      </c>
      <c r="L1" s="6" t="s">
        <v>8</v>
      </c>
      <c r="M1" s="6" t="s">
        <v>9</v>
      </c>
      <c r="N1" s="6" t="s">
        <v>10</v>
      </c>
    </row>
    <row r="2" spans="1:18">
      <c r="A2" s="48">
        <v>1</v>
      </c>
      <c r="B2" s="49" t="s">
        <v>13</v>
      </c>
      <c r="C2" s="34">
        <v>1</v>
      </c>
      <c r="D2" s="35" t="s">
        <v>20</v>
      </c>
      <c r="E2" s="35">
        <v>785</v>
      </c>
      <c r="F2" s="35">
        <v>0</v>
      </c>
      <c r="G2" s="36">
        <v>0</v>
      </c>
      <c r="H2" s="36">
        <f t="shared" ref="H2:H20" si="0">G2+F2+E2</f>
        <v>785</v>
      </c>
      <c r="I2" s="37">
        <f t="shared" ref="I2:I69" si="1">H2*1.1</f>
        <v>863.50000000000011</v>
      </c>
      <c r="J2" s="19">
        <v>8400</v>
      </c>
      <c r="K2" s="38">
        <f t="shared" ref="K2:K69" si="2">J2*H2</f>
        <v>6594000</v>
      </c>
      <c r="L2" s="38">
        <f t="shared" ref="L2:L69" si="3">K2*0.95</f>
        <v>6264300</v>
      </c>
      <c r="M2" s="38">
        <f t="shared" ref="M2:M65" si="4">K2*0.8</f>
        <v>5275200</v>
      </c>
      <c r="N2" s="39">
        <f t="shared" ref="N2:N69" si="5">MROUND((K2*0.025/12),500)</f>
        <v>13500</v>
      </c>
      <c r="P2" s="1"/>
      <c r="Q2" s="2">
        <f>P2*6600</f>
        <v>0</v>
      </c>
      <c r="R2" s="2">
        <f>Q2/H2</f>
        <v>0</v>
      </c>
    </row>
    <row r="3" spans="1:18">
      <c r="A3" s="48">
        <v>2</v>
      </c>
      <c r="B3" s="49" t="s">
        <v>14</v>
      </c>
      <c r="C3" s="34">
        <v>1</v>
      </c>
      <c r="D3" s="35" t="s">
        <v>20</v>
      </c>
      <c r="E3" s="35">
        <v>670</v>
      </c>
      <c r="F3" s="35">
        <v>108</v>
      </c>
      <c r="G3" s="36">
        <v>0</v>
      </c>
      <c r="H3" s="36">
        <f t="shared" si="0"/>
        <v>778</v>
      </c>
      <c r="I3" s="37">
        <f t="shared" si="1"/>
        <v>855.80000000000007</v>
      </c>
      <c r="J3" s="19">
        <v>8400</v>
      </c>
      <c r="K3" s="38">
        <f t="shared" si="2"/>
        <v>6535200</v>
      </c>
      <c r="L3" s="38">
        <f t="shared" si="3"/>
        <v>6208440</v>
      </c>
      <c r="M3" s="38">
        <f t="shared" si="4"/>
        <v>5228160</v>
      </c>
      <c r="N3" s="39">
        <f t="shared" si="5"/>
        <v>13500</v>
      </c>
      <c r="P3" s="2"/>
      <c r="Q3" s="2"/>
    </row>
    <row r="4" spans="1:18">
      <c r="A4" s="48">
        <v>3</v>
      </c>
      <c r="B4" s="49" t="s">
        <v>42</v>
      </c>
      <c r="C4" s="34">
        <v>1</v>
      </c>
      <c r="D4" s="35" t="s">
        <v>20</v>
      </c>
      <c r="E4" s="35">
        <v>670</v>
      </c>
      <c r="F4" s="35">
        <v>108</v>
      </c>
      <c r="G4" s="36">
        <v>48</v>
      </c>
      <c r="H4" s="36">
        <f t="shared" si="0"/>
        <v>826</v>
      </c>
      <c r="I4" s="37">
        <f t="shared" si="1"/>
        <v>908.6</v>
      </c>
      <c r="J4" s="19">
        <v>8400</v>
      </c>
      <c r="K4" s="38">
        <f t="shared" si="2"/>
        <v>6938400</v>
      </c>
      <c r="L4" s="38">
        <f t="shared" si="3"/>
        <v>6591480</v>
      </c>
      <c r="M4" s="38">
        <f t="shared" si="4"/>
        <v>5550720</v>
      </c>
      <c r="N4" s="39">
        <f t="shared" si="5"/>
        <v>14500</v>
      </c>
      <c r="P4" s="2"/>
      <c r="Q4" s="2"/>
    </row>
    <row r="5" spans="1:18">
      <c r="A5" s="48">
        <v>4</v>
      </c>
      <c r="B5" s="49" t="s">
        <v>43</v>
      </c>
      <c r="C5" s="34">
        <v>1</v>
      </c>
      <c r="D5" s="35" t="s">
        <v>20</v>
      </c>
      <c r="E5" s="35">
        <v>785</v>
      </c>
      <c r="F5" s="35">
        <v>0</v>
      </c>
      <c r="G5" s="36">
        <v>0</v>
      </c>
      <c r="H5" s="36">
        <f t="shared" si="0"/>
        <v>785</v>
      </c>
      <c r="I5" s="37">
        <f t="shared" si="1"/>
        <v>863.50000000000011</v>
      </c>
      <c r="J5" s="19">
        <v>8400</v>
      </c>
      <c r="K5" s="38">
        <f t="shared" si="2"/>
        <v>6594000</v>
      </c>
      <c r="L5" s="38">
        <f t="shared" si="3"/>
        <v>6264300</v>
      </c>
      <c r="M5" s="38">
        <f t="shared" si="4"/>
        <v>5275200</v>
      </c>
      <c r="N5" s="39">
        <f t="shared" si="5"/>
        <v>13500</v>
      </c>
      <c r="P5" s="2"/>
      <c r="Q5" s="2"/>
    </row>
    <row r="6" spans="1:18">
      <c r="A6" s="48">
        <v>5</v>
      </c>
      <c r="B6" s="49" t="s">
        <v>15</v>
      </c>
      <c r="C6" s="34">
        <v>2</v>
      </c>
      <c r="D6" s="35" t="s">
        <v>20</v>
      </c>
      <c r="E6" s="35">
        <v>785</v>
      </c>
      <c r="F6" s="35">
        <v>0</v>
      </c>
      <c r="G6" s="36">
        <v>0</v>
      </c>
      <c r="H6" s="36">
        <f t="shared" si="0"/>
        <v>785</v>
      </c>
      <c r="I6" s="37">
        <f t="shared" si="1"/>
        <v>863.50000000000011</v>
      </c>
      <c r="J6" s="19">
        <v>8400</v>
      </c>
      <c r="K6" s="38">
        <f t="shared" si="2"/>
        <v>6594000</v>
      </c>
      <c r="L6" s="38">
        <f t="shared" si="3"/>
        <v>6264300</v>
      </c>
      <c r="M6" s="38">
        <f t="shared" si="4"/>
        <v>5275200</v>
      </c>
      <c r="N6" s="39">
        <f t="shared" si="5"/>
        <v>13500</v>
      </c>
      <c r="P6" s="2"/>
      <c r="Q6" s="2"/>
    </row>
    <row r="7" spans="1:18">
      <c r="A7" s="48">
        <v>6</v>
      </c>
      <c r="B7" s="49" t="s">
        <v>16</v>
      </c>
      <c r="C7" s="34">
        <v>2</v>
      </c>
      <c r="D7" s="35" t="s">
        <v>20</v>
      </c>
      <c r="E7" s="35">
        <v>670</v>
      </c>
      <c r="F7" s="35">
        <v>108</v>
      </c>
      <c r="G7" s="36">
        <v>0</v>
      </c>
      <c r="H7" s="36">
        <f t="shared" si="0"/>
        <v>778</v>
      </c>
      <c r="I7" s="37">
        <f t="shared" si="1"/>
        <v>855.80000000000007</v>
      </c>
      <c r="J7" s="19">
        <v>8400</v>
      </c>
      <c r="K7" s="38">
        <f t="shared" si="2"/>
        <v>6535200</v>
      </c>
      <c r="L7" s="38">
        <f t="shared" si="3"/>
        <v>6208440</v>
      </c>
      <c r="M7" s="38">
        <f t="shared" si="4"/>
        <v>5228160</v>
      </c>
      <c r="N7" s="39">
        <f t="shared" si="5"/>
        <v>13500</v>
      </c>
      <c r="P7" s="2"/>
      <c r="Q7" s="2"/>
    </row>
    <row r="8" spans="1:18">
      <c r="A8" s="48">
        <v>7</v>
      </c>
      <c r="B8" s="49" t="s">
        <v>17</v>
      </c>
      <c r="C8" s="34">
        <v>2</v>
      </c>
      <c r="D8" s="35" t="s">
        <v>20</v>
      </c>
      <c r="E8" s="35">
        <v>670</v>
      </c>
      <c r="F8" s="35">
        <v>108</v>
      </c>
      <c r="G8" s="36">
        <v>0</v>
      </c>
      <c r="H8" s="36">
        <f t="shared" si="0"/>
        <v>778</v>
      </c>
      <c r="I8" s="37">
        <f t="shared" si="1"/>
        <v>855.80000000000007</v>
      </c>
      <c r="J8" s="19">
        <v>8400</v>
      </c>
      <c r="K8" s="38">
        <f t="shared" si="2"/>
        <v>6535200</v>
      </c>
      <c r="L8" s="38">
        <f t="shared" si="3"/>
        <v>6208440</v>
      </c>
      <c r="M8" s="38">
        <f t="shared" si="4"/>
        <v>5228160</v>
      </c>
      <c r="N8" s="39">
        <f t="shared" si="5"/>
        <v>13500</v>
      </c>
      <c r="P8" s="2"/>
      <c r="Q8" s="2"/>
    </row>
    <row r="9" spans="1:18">
      <c r="A9" s="48">
        <v>8</v>
      </c>
      <c r="B9" s="49" t="s">
        <v>18</v>
      </c>
      <c r="C9" s="34">
        <v>2</v>
      </c>
      <c r="D9" s="35" t="s">
        <v>20</v>
      </c>
      <c r="E9" s="35">
        <v>785</v>
      </c>
      <c r="F9" s="35">
        <v>0</v>
      </c>
      <c r="G9" s="36">
        <v>0</v>
      </c>
      <c r="H9" s="36">
        <f t="shared" si="0"/>
        <v>785</v>
      </c>
      <c r="I9" s="37">
        <f t="shared" si="1"/>
        <v>863.50000000000011</v>
      </c>
      <c r="J9" s="19">
        <v>8400</v>
      </c>
      <c r="K9" s="38">
        <f t="shared" si="2"/>
        <v>6594000</v>
      </c>
      <c r="L9" s="38">
        <f t="shared" si="3"/>
        <v>6264300</v>
      </c>
      <c r="M9" s="38">
        <f t="shared" si="4"/>
        <v>5275200</v>
      </c>
      <c r="N9" s="39">
        <f t="shared" si="5"/>
        <v>13500</v>
      </c>
      <c r="P9" s="2"/>
      <c r="Q9" s="2"/>
    </row>
    <row r="10" spans="1:18">
      <c r="A10" s="48">
        <v>9</v>
      </c>
      <c r="B10" s="49" t="s">
        <v>21</v>
      </c>
      <c r="C10" s="34">
        <v>3</v>
      </c>
      <c r="D10" s="35" t="s">
        <v>20</v>
      </c>
      <c r="E10" s="35">
        <v>785</v>
      </c>
      <c r="F10" s="35">
        <v>0</v>
      </c>
      <c r="G10" s="36">
        <v>0</v>
      </c>
      <c r="H10" s="36">
        <f t="shared" si="0"/>
        <v>785</v>
      </c>
      <c r="I10" s="37">
        <f t="shared" si="1"/>
        <v>863.50000000000011</v>
      </c>
      <c r="J10" s="19">
        <v>8400</v>
      </c>
      <c r="K10" s="38">
        <f t="shared" si="2"/>
        <v>6594000</v>
      </c>
      <c r="L10" s="38">
        <f t="shared" si="3"/>
        <v>6264300</v>
      </c>
      <c r="M10" s="38">
        <f t="shared" si="4"/>
        <v>5275200</v>
      </c>
      <c r="N10" s="39">
        <f t="shared" si="5"/>
        <v>13500</v>
      </c>
    </row>
    <row r="11" spans="1:18">
      <c r="A11" s="48">
        <v>10</v>
      </c>
      <c r="B11" s="49" t="s">
        <v>22</v>
      </c>
      <c r="C11" s="34">
        <v>3</v>
      </c>
      <c r="D11" s="35" t="s">
        <v>20</v>
      </c>
      <c r="E11" s="35">
        <v>670</v>
      </c>
      <c r="F11" s="35">
        <v>108</v>
      </c>
      <c r="G11" s="36">
        <v>0</v>
      </c>
      <c r="H11" s="36">
        <f t="shared" si="0"/>
        <v>778</v>
      </c>
      <c r="I11" s="37">
        <f t="shared" si="1"/>
        <v>855.80000000000007</v>
      </c>
      <c r="J11" s="19">
        <v>8400</v>
      </c>
      <c r="K11" s="38">
        <f t="shared" si="2"/>
        <v>6535200</v>
      </c>
      <c r="L11" s="38">
        <f t="shared" si="3"/>
        <v>6208440</v>
      </c>
      <c r="M11" s="38">
        <f t="shared" si="4"/>
        <v>5228160</v>
      </c>
      <c r="N11" s="39">
        <f t="shared" si="5"/>
        <v>13500</v>
      </c>
    </row>
    <row r="12" spans="1:18">
      <c r="A12" s="48">
        <v>11</v>
      </c>
      <c r="B12" s="49" t="s">
        <v>23</v>
      </c>
      <c r="C12" s="34">
        <v>3</v>
      </c>
      <c r="D12" s="35" t="s">
        <v>20</v>
      </c>
      <c r="E12" s="35">
        <v>670</v>
      </c>
      <c r="F12" s="35">
        <v>108</v>
      </c>
      <c r="G12" s="36">
        <v>0</v>
      </c>
      <c r="H12" s="36">
        <f t="shared" si="0"/>
        <v>778</v>
      </c>
      <c r="I12" s="37">
        <f t="shared" si="1"/>
        <v>855.80000000000007</v>
      </c>
      <c r="J12" s="19">
        <v>8400</v>
      </c>
      <c r="K12" s="38">
        <f t="shared" si="2"/>
        <v>6535200</v>
      </c>
      <c r="L12" s="38">
        <f t="shared" si="3"/>
        <v>6208440</v>
      </c>
      <c r="M12" s="38">
        <f t="shared" si="4"/>
        <v>5228160</v>
      </c>
      <c r="N12" s="39">
        <f t="shared" si="5"/>
        <v>13500</v>
      </c>
    </row>
    <row r="13" spans="1:18">
      <c r="A13" s="48">
        <v>12</v>
      </c>
      <c r="B13" s="49" t="s">
        <v>24</v>
      </c>
      <c r="C13" s="34">
        <v>3</v>
      </c>
      <c r="D13" s="35" t="s">
        <v>20</v>
      </c>
      <c r="E13" s="35">
        <v>785</v>
      </c>
      <c r="F13" s="35">
        <v>0</v>
      </c>
      <c r="G13" s="36">
        <v>0</v>
      </c>
      <c r="H13" s="36">
        <f t="shared" si="0"/>
        <v>785</v>
      </c>
      <c r="I13" s="37">
        <f t="shared" si="1"/>
        <v>863.50000000000011</v>
      </c>
      <c r="J13" s="19">
        <v>8400</v>
      </c>
      <c r="K13" s="38">
        <f t="shared" si="2"/>
        <v>6594000</v>
      </c>
      <c r="L13" s="38">
        <f t="shared" si="3"/>
        <v>6264300</v>
      </c>
      <c r="M13" s="38">
        <f t="shared" si="4"/>
        <v>5275200</v>
      </c>
      <c r="N13" s="39">
        <f t="shared" si="5"/>
        <v>13500</v>
      </c>
    </row>
    <row r="14" spans="1:18">
      <c r="A14" s="48">
        <v>13</v>
      </c>
      <c r="B14" s="49" t="s">
        <v>25</v>
      </c>
      <c r="C14" s="34">
        <v>4</v>
      </c>
      <c r="D14" s="35" t="s">
        <v>20</v>
      </c>
      <c r="E14" s="35">
        <v>785</v>
      </c>
      <c r="F14" s="35">
        <v>0</v>
      </c>
      <c r="G14" s="36">
        <v>0</v>
      </c>
      <c r="H14" s="36">
        <f t="shared" si="0"/>
        <v>785</v>
      </c>
      <c r="I14" s="37">
        <f t="shared" si="1"/>
        <v>863.50000000000011</v>
      </c>
      <c r="J14" s="19">
        <v>8400</v>
      </c>
      <c r="K14" s="38">
        <f t="shared" si="2"/>
        <v>6594000</v>
      </c>
      <c r="L14" s="38">
        <f t="shared" si="3"/>
        <v>6264300</v>
      </c>
      <c r="M14" s="38">
        <f t="shared" si="4"/>
        <v>5275200</v>
      </c>
      <c r="N14" s="39">
        <f t="shared" si="5"/>
        <v>13500</v>
      </c>
    </row>
    <row r="15" spans="1:18">
      <c r="A15" s="48">
        <v>14</v>
      </c>
      <c r="B15" s="49" t="s">
        <v>26</v>
      </c>
      <c r="C15" s="34">
        <v>4</v>
      </c>
      <c r="D15" s="35" t="s">
        <v>20</v>
      </c>
      <c r="E15" s="35">
        <v>670</v>
      </c>
      <c r="F15" s="35">
        <v>108</v>
      </c>
      <c r="G15" s="36">
        <v>0</v>
      </c>
      <c r="H15" s="36">
        <f t="shared" si="0"/>
        <v>778</v>
      </c>
      <c r="I15" s="37">
        <f t="shared" si="1"/>
        <v>855.80000000000007</v>
      </c>
      <c r="J15" s="19">
        <v>8400</v>
      </c>
      <c r="K15" s="38">
        <f t="shared" si="2"/>
        <v>6535200</v>
      </c>
      <c r="L15" s="38">
        <f t="shared" si="3"/>
        <v>6208440</v>
      </c>
      <c r="M15" s="38">
        <f t="shared" si="4"/>
        <v>5228160</v>
      </c>
      <c r="N15" s="39">
        <f t="shared" si="5"/>
        <v>13500</v>
      </c>
    </row>
    <row r="16" spans="1:18">
      <c r="A16" s="48">
        <v>15</v>
      </c>
      <c r="B16" s="49" t="s">
        <v>27</v>
      </c>
      <c r="C16" s="34">
        <v>4</v>
      </c>
      <c r="D16" s="35" t="s">
        <v>20</v>
      </c>
      <c r="E16" s="35">
        <v>670</v>
      </c>
      <c r="F16" s="35">
        <v>108</v>
      </c>
      <c r="G16" s="36">
        <v>0</v>
      </c>
      <c r="H16" s="36">
        <f t="shared" si="0"/>
        <v>778</v>
      </c>
      <c r="I16" s="37">
        <f t="shared" si="1"/>
        <v>855.80000000000007</v>
      </c>
      <c r="J16" s="19">
        <v>8400</v>
      </c>
      <c r="K16" s="38">
        <f t="shared" si="2"/>
        <v>6535200</v>
      </c>
      <c r="L16" s="38">
        <f t="shared" si="3"/>
        <v>6208440</v>
      </c>
      <c r="M16" s="38">
        <f t="shared" si="4"/>
        <v>5228160</v>
      </c>
      <c r="N16" s="39">
        <f t="shared" si="5"/>
        <v>13500</v>
      </c>
    </row>
    <row r="17" spans="1:16">
      <c r="A17" s="48">
        <v>16</v>
      </c>
      <c r="B17" s="49" t="s">
        <v>28</v>
      </c>
      <c r="C17" s="34">
        <v>4</v>
      </c>
      <c r="D17" s="35" t="s">
        <v>20</v>
      </c>
      <c r="E17" s="35">
        <v>785</v>
      </c>
      <c r="F17" s="35">
        <v>0</v>
      </c>
      <c r="G17" s="36">
        <v>0</v>
      </c>
      <c r="H17" s="36">
        <f t="shared" si="0"/>
        <v>785</v>
      </c>
      <c r="I17" s="37">
        <f t="shared" si="1"/>
        <v>863.50000000000011</v>
      </c>
      <c r="J17" s="19">
        <v>8400</v>
      </c>
      <c r="K17" s="38">
        <f t="shared" si="2"/>
        <v>6594000</v>
      </c>
      <c r="L17" s="38">
        <f t="shared" si="3"/>
        <v>6264300</v>
      </c>
      <c r="M17" s="38">
        <f t="shared" si="4"/>
        <v>5275200</v>
      </c>
      <c r="N17" s="39">
        <f t="shared" si="5"/>
        <v>13500</v>
      </c>
    </row>
    <row r="18" spans="1:16">
      <c r="A18" s="48">
        <v>17</v>
      </c>
      <c r="B18" s="49" t="s">
        <v>29</v>
      </c>
      <c r="C18" s="34">
        <v>5</v>
      </c>
      <c r="D18" s="35" t="s">
        <v>20</v>
      </c>
      <c r="E18" s="35">
        <v>785</v>
      </c>
      <c r="F18" s="35">
        <v>0</v>
      </c>
      <c r="G18" s="36">
        <v>0</v>
      </c>
      <c r="H18" s="36">
        <f t="shared" si="0"/>
        <v>785</v>
      </c>
      <c r="I18" s="37">
        <f t="shared" si="1"/>
        <v>863.50000000000011</v>
      </c>
      <c r="J18" s="19">
        <v>8400</v>
      </c>
      <c r="K18" s="38">
        <f t="shared" si="2"/>
        <v>6594000</v>
      </c>
      <c r="L18" s="38">
        <f t="shared" si="3"/>
        <v>6264300</v>
      </c>
      <c r="M18" s="38">
        <f t="shared" si="4"/>
        <v>5275200</v>
      </c>
      <c r="N18" s="39">
        <f t="shared" si="5"/>
        <v>13500</v>
      </c>
    </row>
    <row r="19" spans="1:16">
      <c r="A19" s="48">
        <v>18</v>
      </c>
      <c r="B19" s="49" t="s">
        <v>30</v>
      </c>
      <c r="C19" s="34">
        <v>5</v>
      </c>
      <c r="D19" s="35" t="s">
        <v>20</v>
      </c>
      <c r="E19" s="35">
        <v>670</v>
      </c>
      <c r="F19" s="35">
        <v>108</v>
      </c>
      <c r="G19" s="36">
        <v>0</v>
      </c>
      <c r="H19" s="36">
        <f t="shared" si="0"/>
        <v>778</v>
      </c>
      <c r="I19" s="37">
        <f t="shared" si="1"/>
        <v>855.80000000000007</v>
      </c>
      <c r="J19" s="19">
        <v>8400</v>
      </c>
      <c r="K19" s="38">
        <f t="shared" si="2"/>
        <v>6535200</v>
      </c>
      <c r="L19" s="38">
        <f t="shared" si="3"/>
        <v>6208440</v>
      </c>
      <c r="M19" s="38">
        <f t="shared" si="4"/>
        <v>5228160</v>
      </c>
      <c r="N19" s="39">
        <f t="shared" si="5"/>
        <v>13500</v>
      </c>
    </row>
    <row r="20" spans="1:16">
      <c r="A20" s="48">
        <v>19</v>
      </c>
      <c r="B20" s="49" t="s">
        <v>31</v>
      </c>
      <c r="C20" s="34">
        <v>5</v>
      </c>
      <c r="D20" s="35" t="s">
        <v>20</v>
      </c>
      <c r="E20" s="35">
        <v>670</v>
      </c>
      <c r="F20" s="35">
        <v>108</v>
      </c>
      <c r="G20" s="36">
        <v>0</v>
      </c>
      <c r="H20" s="36">
        <f t="shared" si="0"/>
        <v>778</v>
      </c>
      <c r="I20" s="37">
        <f t="shared" si="1"/>
        <v>855.80000000000007</v>
      </c>
      <c r="J20" s="19">
        <v>8400</v>
      </c>
      <c r="K20" s="38">
        <f t="shared" si="2"/>
        <v>6535200</v>
      </c>
      <c r="L20" s="38">
        <f t="shared" si="3"/>
        <v>6208440</v>
      </c>
      <c r="M20" s="38">
        <f t="shared" si="4"/>
        <v>5228160</v>
      </c>
      <c r="N20" s="39">
        <f t="shared" si="5"/>
        <v>13500</v>
      </c>
    </row>
    <row r="21" spans="1:16">
      <c r="A21" s="48">
        <v>20</v>
      </c>
      <c r="B21" s="49" t="s">
        <v>32</v>
      </c>
      <c r="C21" s="34">
        <v>5</v>
      </c>
      <c r="D21" s="35" t="s">
        <v>20</v>
      </c>
      <c r="E21" s="35">
        <v>785</v>
      </c>
      <c r="F21" s="35">
        <v>0</v>
      </c>
      <c r="G21" s="36">
        <v>0</v>
      </c>
      <c r="H21" s="36">
        <f t="shared" ref="H21:H69" si="6">G21+F21+E21</f>
        <v>785</v>
      </c>
      <c r="I21" s="37">
        <f t="shared" si="1"/>
        <v>863.50000000000011</v>
      </c>
      <c r="J21" s="19">
        <v>8400</v>
      </c>
      <c r="K21" s="38">
        <f t="shared" si="2"/>
        <v>6594000</v>
      </c>
      <c r="L21" s="38">
        <f t="shared" si="3"/>
        <v>6264300</v>
      </c>
      <c r="M21" s="38">
        <f t="shared" si="4"/>
        <v>5275200</v>
      </c>
      <c r="N21" s="39">
        <f t="shared" si="5"/>
        <v>13500</v>
      </c>
    </row>
    <row r="22" spans="1:16">
      <c r="A22" s="48">
        <v>21</v>
      </c>
      <c r="B22" s="49" t="s">
        <v>33</v>
      </c>
      <c r="C22" s="34">
        <v>6</v>
      </c>
      <c r="D22" s="35" t="s">
        <v>20</v>
      </c>
      <c r="E22" s="35">
        <v>785</v>
      </c>
      <c r="F22" s="35">
        <v>0</v>
      </c>
      <c r="G22" s="36">
        <v>0</v>
      </c>
      <c r="H22" s="36">
        <f t="shared" si="6"/>
        <v>785</v>
      </c>
      <c r="I22" s="37">
        <f t="shared" si="1"/>
        <v>863.50000000000011</v>
      </c>
      <c r="J22" s="19">
        <v>8400</v>
      </c>
      <c r="K22" s="38">
        <f t="shared" si="2"/>
        <v>6594000</v>
      </c>
      <c r="L22" s="38">
        <f t="shared" si="3"/>
        <v>6264300</v>
      </c>
      <c r="M22" s="38">
        <f t="shared" si="4"/>
        <v>5275200</v>
      </c>
      <c r="N22" s="39">
        <f t="shared" si="5"/>
        <v>13500</v>
      </c>
    </row>
    <row r="23" spans="1:16">
      <c r="A23" s="48">
        <v>22</v>
      </c>
      <c r="B23" s="49" t="s">
        <v>34</v>
      </c>
      <c r="C23" s="34">
        <v>6</v>
      </c>
      <c r="D23" s="35" t="s">
        <v>20</v>
      </c>
      <c r="E23" s="35">
        <v>670</v>
      </c>
      <c r="F23" s="35">
        <v>108</v>
      </c>
      <c r="G23" s="36">
        <v>0</v>
      </c>
      <c r="H23" s="36">
        <f t="shared" si="6"/>
        <v>778</v>
      </c>
      <c r="I23" s="37">
        <f t="shared" si="1"/>
        <v>855.80000000000007</v>
      </c>
      <c r="J23" s="19">
        <v>8400</v>
      </c>
      <c r="K23" s="38">
        <f t="shared" si="2"/>
        <v>6535200</v>
      </c>
      <c r="L23" s="38">
        <f t="shared" si="3"/>
        <v>6208440</v>
      </c>
      <c r="M23" s="38">
        <f t="shared" si="4"/>
        <v>5228160</v>
      </c>
      <c r="N23" s="39">
        <f t="shared" si="5"/>
        <v>13500</v>
      </c>
    </row>
    <row r="24" spans="1:16">
      <c r="A24" s="48">
        <v>23</v>
      </c>
      <c r="B24" s="49" t="s">
        <v>35</v>
      </c>
      <c r="C24" s="34">
        <v>6</v>
      </c>
      <c r="D24" s="35" t="s">
        <v>20</v>
      </c>
      <c r="E24" s="35">
        <v>670</v>
      </c>
      <c r="F24" s="35">
        <v>108</v>
      </c>
      <c r="G24" s="36">
        <v>0</v>
      </c>
      <c r="H24" s="36">
        <f t="shared" si="6"/>
        <v>778</v>
      </c>
      <c r="I24" s="37">
        <f t="shared" si="1"/>
        <v>855.80000000000007</v>
      </c>
      <c r="J24" s="19">
        <v>8400</v>
      </c>
      <c r="K24" s="38">
        <f t="shared" si="2"/>
        <v>6535200</v>
      </c>
      <c r="L24" s="38">
        <f t="shared" si="3"/>
        <v>6208440</v>
      </c>
      <c r="M24" s="38">
        <f t="shared" si="4"/>
        <v>5228160</v>
      </c>
      <c r="N24" s="39">
        <f t="shared" si="5"/>
        <v>13500</v>
      </c>
    </row>
    <row r="25" spans="1:16">
      <c r="A25" s="48">
        <v>24</v>
      </c>
      <c r="B25" s="49" t="s">
        <v>44</v>
      </c>
      <c r="C25" s="34">
        <v>6</v>
      </c>
      <c r="D25" s="35" t="s">
        <v>20</v>
      </c>
      <c r="E25" s="35">
        <v>785</v>
      </c>
      <c r="F25" s="35">
        <v>0</v>
      </c>
      <c r="G25" s="36">
        <v>0</v>
      </c>
      <c r="H25" s="36">
        <f t="shared" si="6"/>
        <v>785</v>
      </c>
      <c r="I25" s="37">
        <f t="shared" si="1"/>
        <v>863.50000000000011</v>
      </c>
      <c r="J25" s="19">
        <v>8400</v>
      </c>
      <c r="K25" s="38">
        <f t="shared" si="2"/>
        <v>6594000</v>
      </c>
      <c r="L25" s="38">
        <f t="shared" si="3"/>
        <v>6264300</v>
      </c>
      <c r="M25" s="38">
        <f t="shared" si="4"/>
        <v>5275200</v>
      </c>
      <c r="N25" s="39">
        <f t="shared" si="5"/>
        <v>13500</v>
      </c>
    </row>
    <row r="26" spans="1:16">
      <c r="A26" s="48">
        <v>25</v>
      </c>
      <c r="B26" s="49" t="s">
        <v>45</v>
      </c>
      <c r="C26" s="34">
        <v>7</v>
      </c>
      <c r="D26" s="35" t="s">
        <v>20</v>
      </c>
      <c r="E26" s="35">
        <v>785</v>
      </c>
      <c r="F26" s="35">
        <v>0</v>
      </c>
      <c r="G26" s="36">
        <v>0</v>
      </c>
      <c r="H26" s="36">
        <f t="shared" si="6"/>
        <v>785</v>
      </c>
      <c r="I26" s="37">
        <f t="shared" si="1"/>
        <v>863.50000000000011</v>
      </c>
      <c r="J26" s="19">
        <v>8500</v>
      </c>
      <c r="K26" s="38">
        <f t="shared" si="2"/>
        <v>6672500</v>
      </c>
      <c r="L26" s="38">
        <f t="shared" si="3"/>
        <v>6338875</v>
      </c>
      <c r="M26" s="38">
        <f t="shared" si="4"/>
        <v>5338000</v>
      </c>
      <c r="N26" s="39">
        <f t="shared" si="5"/>
        <v>14000</v>
      </c>
    </row>
    <row r="27" spans="1:16">
      <c r="A27" s="48">
        <v>26</v>
      </c>
      <c r="B27" s="49" t="s">
        <v>46</v>
      </c>
      <c r="C27" s="34">
        <v>7</v>
      </c>
      <c r="D27" s="35" t="s">
        <v>20</v>
      </c>
      <c r="E27" s="35">
        <v>670</v>
      </c>
      <c r="F27" s="35">
        <v>108</v>
      </c>
      <c r="G27" s="36">
        <v>0</v>
      </c>
      <c r="H27" s="36">
        <f t="shared" si="6"/>
        <v>778</v>
      </c>
      <c r="I27" s="37">
        <f t="shared" si="1"/>
        <v>855.80000000000007</v>
      </c>
      <c r="J27" s="19">
        <v>8500</v>
      </c>
      <c r="K27" s="38">
        <f t="shared" si="2"/>
        <v>6613000</v>
      </c>
      <c r="L27" s="38">
        <f t="shared" si="3"/>
        <v>6282350</v>
      </c>
      <c r="M27" s="38">
        <f t="shared" si="4"/>
        <v>5290400</v>
      </c>
      <c r="N27" s="39">
        <f t="shared" si="5"/>
        <v>14000</v>
      </c>
    </row>
    <row r="28" spans="1:16">
      <c r="A28" s="48">
        <v>27</v>
      </c>
      <c r="B28" s="49" t="s">
        <v>47</v>
      </c>
      <c r="C28" s="34">
        <v>7</v>
      </c>
      <c r="D28" s="35" t="s">
        <v>20</v>
      </c>
      <c r="E28" s="35">
        <v>670</v>
      </c>
      <c r="F28" s="35">
        <v>108</v>
      </c>
      <c r="G28" s="36">
        <v>0</v>
      </c>
      <c r="H28" s="36">
        <f t="shared" si="6"/>
        <v>778</v>
      </c>
      <c r="I28" s="37">
        <f t="shared" si="1"/>
        <v>855.80000000000007</v>
      </c>
      <c r="J28" s="19">
        <v>8500</v>
      </c>
      <c r="K28" s="38">
        <f t="shared" si="2"/>
        <v>6613000</v>
      </c>
      <c r="L28" s="38">
        <f t="shared" si="3"/>
        <v>6282350</v>
      </c>
      <c r="M28" s="38">
        <f t="shared" si="4"/>
        <v>5290400</v>
      </c>
      <c r="N28" s="39">
        <f t="shared" si="5"/>
        <v>14000</v>
      </c>
    </row>
    <row r="29" spans="1:16">
      <c r="A29" s="48">
        <v>28</v>
      </c>
      <c r="B29" s="49" t="s">
        <v>48</v>
      </c>
      <c r="C29" s="34">
        <v>7</v>
      </c>
      <c r="D29" s="35" t="s">
        <v>20</v>
      </c>
      <c r="E29" s="35">
        <v>785</v>
      </c>
      <c r="F29" s="35">
        <v>0</v>
      </c>
      <c r="G29" s="36">
        <v>0</v>
      </c>
      <c r="H29" s="36">
        <f t="shared" si="6"/>
        <v>785</v>
      </c>
      <c r="I29" s="37">
        <f t="shared" si="1"/>
        <v>863.50000000000011</v>
      </c>
      <c r="J29" s="19">
        <v>8500</v>
      </c>
      <c r="K29" s="38">
        <f t="shared" si="2"/>
        <v>6672500</v>
      </c>
      <c r="L29" s="38">
        <f t="shared" si="3"/>
        <v>6338875</v>
      </c>
      <c r="M29" s="38">
        <f t="shared" si="4"/>
        <v>5338000</v>
      </c>
      <c r="N29" s="39">
        <f t="shared" si="5"/>
        <v>14000</v>
      </c>
    </row>
    <row r="30" spans="1:16">
      <c r="A30" s="48">
        <v>29</v>
      </c>
      <c r="B30" s="49" t="s">
        <v>49</v>
      </c>
      <c r="C30" s="34">
        <v>8</v>
      </c>
      <c r="D30" s="35" t="s">
        <v>20</v>
      </c>
      <c r="E30" s="35">
        <v>785</v>
      </c>
      <c r="F30" s="35">
        <v>0</v>
      </c>
      <c r="G30" s="36">
        <v>0</v>
      </c>
      <c r="H30" s="36">
        <f t="shared" si="6"/>
        <v>785</v>
      </c>
      <c r="I30" s="37">
        <f t="shared" si="1"/>
        <v>863.50000000000011</v>
      </c>
      <c r="J30" s="19">
        <v>8600</v>
      </c>
      <c r="K30" s="38">
        <f t="shared" si="2"/>
        <v>6751000</v>
      </c>
      <c r="L30" s="38">
        <f t="shared" si="3"/>
        <v>6413450</v>
      </c>
      <c r="M30" s="38">
        <f t="shared" si="4"/>
        <v>5400800</v>
      </c>
      <c r="N30" s="39">
        <f t="shared" si="5"/>
        <v>14000</v>
      </c>
      <c r="P30" s="2"/>
    </row>
    <row r="31" spans="1:16">
      <c r="A31" s="48">
        <v>30</v>
      </c>
      <c r="B31" s="49" t="s">
        <v>50</v>
      </c>
      <c r="C31" s="34">
        <v>8</v>
      </c>
      <c r="D31" s="35" t="s">
        <v>20</v>
      </c>
      <c r="E31" s="35">
        <v>670</v>
      </c>
      <c r="F31" s="35">
        <v>108</v>
      </c>
      <c r="G31" s="36">
        <v>0</v>
      </c>
      <c r="H31" s="36">
        <f t="shared" si="6"/>
        <v>778</v>
      </c>
      <c r="I31" s="37">
        <f t="shared" si="1"/>
        <v>855.80000000000007</v>
      </c>
      <c r="J31" s="19">
        <v>8600</v>
      </c>
      <c r="K31" s="38">
        <f t="shared" si="2"/>
        <v>6690800</v>
      </c>
      <c r="L31" s="38">
        <f t="shared" si="3"/>
        <v>6356260</v>
      </c>
      <c r="M31" s="38">
        <f t="shared" si="4"/>
        <v>5352640</v>
      </c>
      <c r="N31" s="39">
        <f t="shared" si="5"/>
        <v>14000</v>
      </c>
      <c r="P31" s="2"/>
    </row>
    <row r="32" spans="1:16">
      <c r="A32" s="48">
        <v>31</v>
      </c>
      <c r="B32" s="49" t="s">
        <v>51</v>
      </c>
      <c r="C32" s="34">
        <v>8</v>
      </c>
      <c r="D32" s="35" t="s">
        <v>20</v>
      </c>
      <c r="E32" s="35">
        <v>670</v>
      </c>
      <c r="F32" s="35">
        <v>108</v>
      </c>
      <c r="G32" s="36">
        <v>0</v>
      </c>
      <c r="H32" s="36">
        <f t="shared" si="6"/>
        <v>778</v>
      </c>
      <c r="I32" s="37">
        <f t="shared" si="1"/>
        <v>855.80000000000007</v>
      </c>
      <c r="J32" s="19">
        <v>8600</v>
      </c>
      <c r="K32" s="38">
        <f t="shared" si="2"/>
        <v>6690800</v>
      </c>
      <c r="L32" s="38">
        <f t="shared" si="3"/>
        <v>6356260</v>
      </c>
      <c r="M32" s="38">
        <f t="shared" si="4"/>
        <v>5352640</v>
      </c>
      <c r="N32" s="39">
        <f t="shared" si="5"/>
        <v>14000</v>
      </c>
      <c r="P32" s="32"/>
    </row>
    <row r="33" spans="1:14">
      <c r="A33" s="48">
        <v>32</v>
      </c>
      <c r="B33" s="49" t="s">
        <v>52</v>
      </c>
      <c r="C33" s="34">
        <v>8</v>
      </c>
      <c r="D33" s="35" t="s">
        <v>20</v>
      </c>
      <c r="E33" s="35">
        <v>785</v>
      </c>
      <c r="F33" s="35">
        <v>0</v>
      </c>
      <c r="G33" s="36">
        <v>0</v>
      </c>
      <c r="H33" s="36">
        <f t="shared" si="6"/>
        <v>785</v>
      </c>
      <c r="I33" s="37">
        <f t="shared" si="1"/>
        <v>863.50000000000011</v>
      </c>
      <c r="J33" s="19">
        <v>8600</v>
      </c>
      <c r="K33" s="38">
        <f t="shared" si="2"/>
        <v>6751000</v>
      </c>
      <c r="L33" s="38">
        <f t="shared" si="3"/>
        <v>6413450</v>
      </c>
      <c r="M33" s="38">
        <f t="shared" si="4"/>
        <v>5400800</v>
      </c>
      <c r="N33" s="39">
        <f t="shared" si="5"/>
        <v>14000</v>
      </c>
    </row>
    <row r="34" spans="1:14">
      <c r="A34" s="48">
        <v>33</v>
      </c>
      <c r="B34" s="49" t="s">
        <v>53</v>
      </c>
      <c r="C34" s="34">
        <v>9</v>
      </c>
      <c r="D34" s="35" t="s">
        <v>20</v>
      </c>
      <c r="E34" s="35">
        <v>785</v>
      </c>
      <c r="F34" s="35">
        <v>0</v>
      </c>
      <c r="G34" s="36">
        <v>0</v>
      </c>
      <c r="H34" s="36">
        <f t="shared" si="6"/>
        <v>785</v>
      </c>
      <c r="I34" s="37">
        <f t="shared" si="1"/>
        <v>863.50000000000011</v>
      </c>
      <c r="J34" s="19">
        <v>8700</v>
      </c>
      <c r="K34" s="38">
        <f t="shared" si="2"/>
        <v>6829500</v>
      </c>
      <c r="L34" s="38">
        <f t="shared" si="3"/>
        <v>6488025</v>
      </c>
      <c r="M34" s="38">
        <f t="shared" si="4"/>
        <v>5463600</v>
      </c>
      <c r="N34" s="39">
        <f t="shared" si="5"/>
        <v>14000</v>
      </c>
    </row>
    <row r="35" spans="1:14">
      <c r="A35" s="48">
        <v>34</v>
      </c>
      <c r="B35" s="49" t="s">
        <v>54</v>
      </c>
      <c r="C35" s="34">
        <v>9</v>
      </c>
      <c r="D35" s="35" t="s">
        <v>20</v>
      </c>
      <c r="E35" s="35">
        <v>670</v>
      </c>
      <c r="F35" s="35">
        <v>108</v>
      </c>
      <c r="G35" s="36">
        <v>0</v>
      </c>
      <c r="H35" s="36">
        <f t="shared" si="6"/>
        <v>778</v>
      </c>
      <c r="I35" s="37">
        <f t="shared" si="1"/>
        <v>855.80000000000007</v>
      </c>
      <c r="J35" s="19">
        <v>8700</v>
      </c>
      <c r="K35" s="38">
        <f t="shared" si="2"/>
        <v>6768600</v>
      </c>
      <c r="L35" s="38">
        <f t="shared" si="3"/>
        <v>6430170</v>
      </c>
      <c r="M35" s="38">
        <f t="shared" si="4"/>
        <v>5414880</v>
      </c>
      <c r="N35" s="39">
        <f t="shared" si="5"/>
        <v>14000</v>
      </c>
    </row>
    <row r="36" spans="1:14">
      <c r="A36" s="48">
        <v>35</v>
      </c>
      <c r="B36" s="49" t="s">
        <v>55</v>
      </c>
      <c r="C36" s="34">
        <v>9</v>
      </c>
      <c r="D36" s="35" t="s">
        <v>20</v>
      </c>
      <c r="E36" s="35">
        <v>670</v>
      </c>
      <c r="F36" s="35">
        <v>108</v>
      </c>
      <c r="G36" s="36">
        <v>0</v>
      </c>
      <c r="H36" s="36">
        <f t="shared" si="6"/>
        <v>778</v>
      </c>
      <c r="I36" s="37">
        <f t="shared" si="1"/>
        <v>855.80000000000007</v>
      </c>
      <c r="J36" s="19">
        <v>8700</v>
      </c>
      <c r="K36" s="38">
        <f t="shared" si="2"/>
        <v>6768600</v>
      </c>
      <c r="L36" s="38">
        <f t="shared" si="3"/>
        <v>6430170</v>
      </c>
      <c r="M36" s="38">
        <f t="shared" si="4"/>
        <v>5414880</v>
      </c>
      <c r="N36" s="39">
        <f t="shared" si="5"/>
        <v>14000</v>
      </c>
    </row>
    <row r="37" spans="1:14">
      <c r="A37" s="48">
        <v>36</v>
      </c>
      <c r="B37" s="49" t="s">
        <v>56</v>
      </c>
      <c r="C37" s="34">
        <v>9</v>
      </c>
      <c r="D37" s="35" t="s">
        <v>20</v>
      </c>
      <c r="E37" s="35">
        <v>785</v>
      </c>
      <c r="F37" s="35">
        <v>0</v>
      </c>
      <c r="G37" s="36">
        <v>0</v>
      </c>
      <c r="H37" s="36">
        <f t="shared" si="6"/>
        <v>785</v>
      </c>
      <c r="I37" s="37">
        <f t="shared" si="1"/>
        <v>863.50000000000011</v>
      </c>
      <c r="J37" s="19">
        <v>8700</v>
      </c>
      <c r="K37" s="38">
        <f t="shared" si="2"/>
        <v>6829500</v>
      </c>
      <c r="L37" s="38">
        <f t="shared" si="3"/>
        <v>6488025</v>
      </c>
      <c r="M37" s="38">
        <f t="shared" si="4"/>
        <v>5463600</v>
      </c>
      <c r="N37" s="39">
        <f t="shared" si="5"/>
        <v>14000</v>
      </c>
    </row>
    <row r="38" spans="1:14">
      <c r="A38" s="48">
        <v>37</v>
      </c>
      <c r="B38" s="49" t="s">
        <v>57</v>
      </c>
      <c r="C38" s="34">
        <v>10</v>
      </c>
      <c r="D38" s="35" t="s">
        <v>20</v>
      </c>
      <c r="E38" s="35">
        <v>785</v>
      </c>
      <c r="F38" s="35">
        <v>0</v>
      </c>
      <c r="G38" s="36">
        <v>0</v>
      </c>
      <c r="H38" s="36">
        <f t="shared" si="6"/>
        <v>785</v>
      </c>
      <c r="I38" s="37">
        <f t="shared" si="1"/>
        <v>863.50000000000011</v>
      </c>
      <c r="J38" s="19">
        <v>8800</v>
      </c>
      <c r="K38" s="38">
        <f t="shared" si="2"/>
        <v>6908000</v>
      </c>
      <c r="L38" s="38">
        <f t="shared" si="3"/>
        <v>6562600</v>
      </c>
      <c r="M38" s="38">
        <f t="shared" si="4"/>
        <v>5526400</v>
      </c>
      <c r="N38" s="39">
        <f t="shared" si="5"/>
        <v>14500</v>
      </c>
    </row>
    <row r="39" spans="1:14">
      <c r="A39" s="48">
        <v>38</v>
      </c>
      <c r="B39" s="49" t="s">
        <v>58</v>
      </c>
      <c r="C39" s="34">
        <v>10</v>
      </c>
      <c r="D39" s="35" t="s">
        <v>20</v>
      </c>
      <c r="E39" s="35">
        <v>670</v>
      </c>
      <c r="F39" s="35">
        <v>108</v>
      </c>
      <c r="G39" s="36">
        <v>0</v>
      </c>
      <c r="H39" s="36">
        <f t="shared" si="6"/>
        <v>778</v>
      </c>
      <c r="I39" s="37">
        <f t="shared" si="1"/>
        <v>855.80000000000007</v>
      </c>
      <c r="J39" s="19">
        <v>8800</v>
      </c>
      <c r="K39" s="38">
        <f t="shared" si="2"/>
        <v>6846400</v>
      </c>
      <c r="L39" s="38">
        <f t="shared" si="3"/>
        <v>6504080</v>
      </c>
      <c r="M39" s="38">
        <f t="shared" si="4"/>
        <v>5477120</v>
      </c>
      <c r="N39" s="39">
        <f t="shared" si="5"/>
        <v>14500</v>
      </c>
    </row>
    <row r="40" spans="1:14">
      <c r="A40" s="48">
        <v>39</v>
      </c>
      <c r="B40" s="49" t="s">
        <v>59</v>
      </c>
      <c r="C40" s="34">
        <v>10</v>
      </c>
      <c r="D40" s="35" t="s">
        <v>20</v>
      </c>
      <c r="E40" s="35">
        <v>670</v>
      </c>
      <c r="F40" s="35">
        <v>108</v>
      </c>
      <c r="G40" s="36">
        <v>0</v>
      </c>
      <c r="H40" s="36">
        <f t="shared" si="6"/>
        <v>778</v>
      </c>
      <c r="I40" s="37">
        <f t="shared" si="1"/>
        <v>855.80000000000007</v>
      </c>
      <c r="J40" s="19">
        <v>8800</v>
      </c>
      <c r="K40" s="38">
        <f t="shared" si="2"/>
        <v>6846400</v>
      </c>
      <c r="L40" s="38">
        <f t="shared" si="3"/>
        <v>6504080</v>
      </c>
      <c r="M40" s="38">
        <f t="shared" si="4"/>
        <v>5477120</v>
      </c>
      <c r="N40" s="39">
        <f t="shared" si="5"/>
        <v>14500</v>
      </c>
    </row>
    <row r="41" spans="1:14">
      <c r="A41" s="48">
        <v>40</v>
      </c>
      <c r="B41" s="49" t="s">
        <v>60</v>
      </c>
      <c r="C41" s="34">
        <v>10</v>
      </c>
      <c r="D41" s="35" t="s">
        <v>20</v>
      </c>
      <c r="E41" s="35">
        <v>785</v>
      </c>
      <c r="F41" s="35">
        <v>0</v>
      </c>
      <c r="G41" s="36">
        <v>0</v>
      </c>
      <c r="H41" s="36">
        <f t="shared" si="6"/>
        <v>785</v>
      </c>
      <c r="I41" s="37">
        <f t="shared" si="1"/>
        <v>863.50000000000011</v>
      </c>
      <c r="J41" s="19">
        <v>8800</v>
      </c>
      <c r="K41" s="38">
        <f t="shared" si="2"/>
        <v>6908000</v>
      </c>
      <c r="L41" s="38">
        <f t="shared" si="3"/>
        <v>6562600</v>
      </c>
      <c r="M41" s="38">
        <f t="shared" si="4"/>
        <v>5526400</v>
      </c>
      <c r="N41" s="39">
        <f t="shared" si="5"/>
        <v>14500</v>
      </c>
    </row>
    <row r="42" spans="1:14">
      <c r="A42" s="48">
        <v>41</v>
      </c>
      <c r="B42" s="49" t="s">
        <v>61</v>
      </c>
      <c r="C42" s="34">
        <v>11</v>
      </c>
      <c r="D42" s="35" t="s">
        <v>20</v>
      </c>
      <c r="E42" s="35">
        <v>785</v>
      </c>
      <c r="F42" s="35">
        <v>0</v>
      </c>
      <c r="G42" s="36">
        <v>0</v>
      </c>
      <c r="H42" s="36">
        <f t="shared" si="6"/>
        <v>785</v>
      </c>
      <c r="I42" s="37">
        <f t="shared" si="1"/>
        <v>863.50000000000011</v>
      </c>
      <c r="J42" s="19">
        <v>8900</v>
      </c>
      <c r="K42" s="38">
        <f t="shared" si="2"/>
        <v>6986500</v>
      </c>
      <c r="L42" s="38">
        <f t="shared" si="3"/>
        <v>6637175</v>
      </c>
      <c r="M42" s="38">
        <f t="shared" si="4"/>
        <v>5589200</v>
      </c>
      <c r="N42" s="39">
        <f t="shared" si="5"/>
        <v>14500</v>
      </c>
    </row>
    <row r="43" spans="1:14">
      <c r="A43" s="48">
        <v>42</v>
      </c>
      <c r="B43" s="49" t="s">
        <v>62</v>
      </c>
      <c r="C43" s="34">
        <v>11</v>
      </c>
      <c r="D43" s="35" t="s">
        <v>20</v>
      </c>
      <c r="E43" s="35">
        <v>670</v>
      </c>
      <c r="F43" s="35">
        <v>108</v>
      </c>
      <c r="G43" s="36">
        <v>0</v>
      </c>
      <c r="H43" s="36">
        <f t="shared" si="6"/>
        <v>778</v>
      </c>
      <c r="I43" s="37">
        <f t="shared" si="1"/>
        <v>855.80000000000007</v>
      </c>
      <c r="J43" s="19">
        <v>8900</v>
      </c>
      <c r="K43" s="38">
        <f t="shared" si="2"/>
        <v>6924200</v>
      </c>
      <c r="L43" s="38">
        <f t="shared" si="3"/>
        <v>6577990</v>
      </c>
      <c r="M43" s="38">
        <f t="shared" si="4"/>
        <v>5539360</v>
      </c>
      <c r="N43" s="39">
        <f t="shared" si="5"/>
        <v>14500</v>
      </c>
    </row>
    <row r="44" spans="1:14">
      <c r="A44" s="48">
        <v>43</v>
      </c>
      <c r="B44" s="49" t="s">
        <v>63</v>
      </c>
      <c r="C44" s="34">
        <v>11</v>
      </c>
      <c r="D44" s="35" t="s">
        <v>20</v>
      </c>
      <c r="E44" s="35">
        <v>670</v>
      </c>
      <c r="F44" s="35">
        <v>108</v>
      </c>
      <c r="G44" s="36">
        <v>0</v>
      </c>
      <c r="H44" s="36">
        <f t="shared" si="6"/>
        <v>778</v>
      </c>
      <c r="I44" s="37">
        <f t="shared" si="1"/>
        <v>855.80000000000007</v>
      </c>
      <c r="J44" s="19">
        <v>8900</v>
      </c>
      <c r="K44" s="38">
        <f t="shared" si="2"/>
        <v>6924200</v>
      </c>
      <c r="L44" s="38">
        <f t="shared" si="3"/>
        <v>6577990</v>
      </c>
      <c r="M44" s="38">
        <f t="shared" si="4"/>
        <v>5539360</v>
      </c>
      <c r="N44" s="39">
        <f t="shared" si="5"/>
        <v>14500</v>
      </c>
    </row>
    <row r="45" spans="1:14">
      <c r="A45" s="48">
        <v>44</v>
      </c>
      <c r="B45" s="49" t="s">
        <v>64</v>
      </c>
      <c r="C45" s="34">
        <v>11</v>
      </c>
      <c r="D45" s="35" t="s">
        <v>20</v>
      </c>
      <c r="E45" s="35">
        <v>785</v>
      </c>
      <c r="F45" s="35">
        <v>0</v>
      </c>
      <c r="G45" s="36">
        <v>0</v>
      </c>
      <c r="H45" s="36">
        <f t="shared" si="6"/>
        <v>785</v>
      </c>
      <c r="I45" s="37">
        <f t="shared" si="1"/>
        <v>863.50000000000011</v>
      </c>
      <c r="J45" s="19">
        <v>8900</v>
      </c>
      <c r="K45" s="38">
        <f t="shared" si="2"/>
        <v>6986500</v>
      </c>
      <c r="L45" s="38">
        <f t="shared" si="3"/>
        <v>6637175</v>
      </c>
      <c r="M45" s="38">
        <f t="shared" si="4"/>
        <v>5589200</v>
      </c>
      <c r="N45" s="39">
        <f t="shared" si="5"/>
        <v>14500</v>
      </c>
    </row>
    <row r="46" spans="1:14">
      <c r="A46" s="48">
        <v>45</v>
      </c>
      <c r="B46" s="49" t="s">
        <v>65</v>
      </c>
      <c r="C46" s="34">
        <v>12</v>
      </c>
      <c r="D46" s="35" t="s">
        <v>20</v>
      </c>
      <c r="E46" s="35">
        <v>785</v>
      </c>
      <c r="F46" s="35">
        <v>0</v>
      </c>
      <c r="G46" s="36">
        <v>0</v>
      </c>
      <c r="H46" s="36">
        <f t="shared" si="6"/>
        <v>785</v>
      </c>
      <c r="I46" s="37">
        <f t="shared" si="1"/>
        <v>863.50000000000011</v>
      </c>
      <c r="J46" s="19">
        <v>9000</v>
      </c>
      <c r="K46" s="38">
        <f t="shared" si="2"/>
        <v>7065000</v>
      </c>
      <c r="L46" s="38">
        <f t="shared" si="3"/>
        <v>6711750</v>
      </c>
      <c r="M46" s="38">
        <f t="shared" si="4"/>
        <v>5652000</v>
      </c>
      <c r="N46" s="39">
        <f t="shared" si="5"/>
        <v>14500</v>
      </c>
    </row>
    <row r="47" spans="1:14">
      <c r="A47" s="48">
        <v>46</v>
      </c>
      <c r="B47" s="49" t="s">
        <v>66</v>
      </c>
      <c r="C47" s="34">
        <v>12</v>
      </c>
      <c r="D47" s="35" t="s">
        <v>20</v>
      </c>
      <c r="E47" s="35">
        <v>670</v>
      </c>
      <c r="F47" s="35">
        <v>108</v>
      </c>
      <c r="G47" s="36">
        <v>0</v>
      </c>
      <c r="H47" s="36">
        <f t="shared" si="6"/>
        <v>778</v>
      </c>
      <c r="I47" s="37">
        <f t="shared" si="1"/>
        <v>855.80000000000007</v>
      </c>
      <c r="J47" s="19">
        <v>9000</v>
      </c>
      <c r="K47" s="38">
        <f t="shared" si="2"/>
        <v>7002000</v>
      </c>
      <c r="L47" s="38">
        <f t="shared" si="3"/>
        <v>6651900</v>
      </c>
      <c r="M47" s="38">
        <f t="shared" si="4"/>
        <v>5601600</v>
      </c>
      <c r="N47" s="39">
        <f t="shared" si="5"/>
        <v>14500</v>
      </c>
    </row>
    <row r="48" spans="1:14">
      <c r="A48" s="48">
        <v>47</v>
      </c>
      <c r="B48" s="49" t="s">
        <v>67</v>
      </c>
      <c r="C48" s="34">
        <v>12</v>
      </c>
      <c r="D48" s="35" t="s">
        <v>20</v>
      </c>
      <c r="E48" s="35">
        <v>670</v>
      </c>
      <c r="F48" s="35">
        <v>108</v>
      </c>
      <c r="G48" s="36">
        <v>0</v>
      </c>
      <c r="H48" s="36">
        <f t="shared" si="6"/>
        <v>778</v>
      </c>
      <c r="I48" s="37">
        <f t="shared" si="1"/>
        <v>855.80000000000007</v>
      </c>
      <c r="J48" s="19">
        <v>9000</v>
      </c>
      <c r="K48" s="38">
        <f t="shared" si="2"/>
        <v>7002000</v>
      </c>
      <c r="L48" s="38">
        <f t="shared" si="3"/>
        <v>6651900</v>
      </c>
      <c r="M48" s="38">
        <f t="shared" si="4"/>
        <v>5601600</v>
      </c>
      <c r="N48" s="39">
        <f t="shared" si="5"/>
        <v>14500</v>
      </c>
    </row>
    <row r="49" spans="1:14">
      <c r="A49" s="48">
        <v>48</v>
      </c>
      <c r="B49" s="49" t="s">
        <v>68</v>
      </c>
      <c r="C49" s="34">
        <v>12</v>
      </c>
      <c r="D49" s="35" t="s">
        <v>20</v>
      </c>
      <c r="E49" s="35">
        <v>785</v>
      </c>
      <c r="F49" s="35">
        <v>0</v>
      </c>
      <c r="G49" s="36">
        <v>0</v>
      </c>
      <c r="H49" s="36">
        <f t="shared" si="6"/>
        <v>785</v>
      </c>
      <c r="I49" s="37">
        <f t="shared" si="1"/>
        <v>863.50000000000011</v>
      </c>
      <c r="J49" s="19">
        <v>9000</v>
      </c>
      <c r="K49" s="38">
        <f t="shared" si="2"/>
        <v>7065000</v>
      </c>
      <c r="L49" s="38">
        <f t="shared" si="3"/>
        <v>6711750</v>
      </c>
      <c r="M49" s="38">
        <f t="shared" si="4"/>
        <v>5652000</v>
      </c>
      <c r="N49" s="39">
        <f t="shared" si="5"/>
        <v>14500</v>
      </c>
    </row>
    <row r="50" spans="1:14">
      <c r="A50" s="48">
        <v>49</v>
      </c>
      <c r="B50" s="49" t="s">
        <v>69</v>
      </c>
      <c r="C50" s="34">
        <v>13</v>
      </c>
      <c r="D50" s="35" t="s">
        <v>20</v>
      </c>
      <c r="E50" s="35">
        <v>785</v>
      </c>
      <c r="F50" s="35">
        <v>0</v>
      </c>
      <c r="G50" s="36">
        <v>0</v>
      </c>
      <c r="H50" s="36">
        <f t="shared" si="6"/>
        <v>785</v>
      </c>
      <c r="I50" s="37">
        <f t="shared" si="1"/>
        <v>863.50000000000011</v>
      </c>
      <c r="J50" s="19">
        <v>9100</v>
      </c>
      <c r="K50" s="38">
        <f t="shared" si="2"/>
        <v>7143500</v>
      </c>
      <c r="L50" s="38">
        <f t="shared" si="3"/>
        <v>6786325</v>
      </c>
      <c r="M50" s="38">
        <f t="shared" si="4"/>
        <v>5714800</v>
      </c>
      <c r="N50" s="39">
        <f t="shared" si="5"/>
        <v>15000</v>
      </c>
    </row>
    <row r="51" spans="1:14">
      <c r="A51" s="48">
        <v>50</v>
      </c>
      <c r="B51" s="49" t="s">
        <v>70</v>
      </c>
      <c r="C51" s="34">
        <v>13</v>
      </c>
      <c r="D51" s="35" t="s">
        <v>20</v>
      </c>
      <c r="E51" s="35">
        <v>670</v>
      </c>
      <c r="F51" s="35">
        <v>108</v>
      </c>
      <c r="G51" s="36">
        <v>0</v>
      </c>
      <c r="H51" s="36">
        <f t="shared" si="6"/>
        <v>778</v>
      </c>
      <c r="I51" s="37">
        <f t="shared" si="1"/>
        <v>855.80000000000007</v>
      </c>
      <c r="J51" s="19">
        <v>9100</v>
      </c>
      <c r="K51" s="38">
        <f t="shared" si="2"/>
        <v>7079800</v>
      </c>
      <c r="L51" s="38">
        <f t="shared" si="3"/>
        <v>6725810</v>
      </c>
      <c r="M51" s="38">
        <f t="shared" si="4"/>
        <v>5663840</v>
      </c>
      <c r="N51" s="39">
        <f t="shared" si="5"/>
        <v>14500</v>
      </c>
    </row>
    <row r="52" spans="1:14">
      <c r="A52" s="48">
        <v>51</v>
      </c>
      <c r="B52" s="49" t="s">
        <v>71</v>
      </c>
      <c r="C52" s="34">
        <v>13</v>
      </c>
      <c r="D52" s="35" t="s">
        <v>20</v>
      </c>
      <c r="E52" s="35">
        <v>670</v>
      </c>
      <c r="F52" s="35">
        <v>108</v>
      </c>
      <c r="G52" s="36">
        <v>0</v>
      </c>
      <c r="H52" s="36">
        <f t="shared" si="6"/>
        <v>778</v>
      </c>
      <c r="I52" s="37">
        <f t="shared" si="1"/>
        <v>855.80000000000007</v>
      </c>
      <c r="J52" s="19">
        <v>9100</v>
      </c>
      <c r="K52" s="38">
        <f t="shared" si="2"/>
        <v>7079800</v>
      </c>
      <c r="L52" s="38">
        <f t="shared" si="3"/>
        <v>6725810</v>
      </c>
      <c r="M52" s="38">
        <f t="shared" si="4"/>
        <v>5663840</v>
      </c>
      <c r="N52" s="39">
        <f t="shared" si="5"/>
        <v>14500</v>
      </c>
    </row>
    <row r="53" spans="1:14">
      <c r="A53" s="48">
        <v>52</v>
      </c>
      <c r="B53" s="49" t="s">
        <v>72</v>
      </c>
      <c r="C53" s="34">
        <v>13</v>
      </c>
      <c r="D53" s="35" t="s">
        <v>20</v>
      </c>
      <c r="E53" s="35">
        <v>785</v>
      </c>
      <c r="F53" s="35">
        <v>0</v>
      </c>
      <c r="G53" s="36">
        <v>0</v>
      </c>
      <c r="H53" s="36">
        <f t="shared" si="6"/>
        <v>785</v>
      </c>
      <c r="I53" s="37">
        <f t="shared" si="1"/>
        <v>863.50000000000011</v>
      </c>
      <c r="J53" s="19">
        <v>9100</v>
      </c>
      <c r="K53" s="38">
        <f t="shared" si="2"/>
        <v>7143500</v>
      </c>
      <c r="L53" s="38">
        <f t="shared" si="3"/>
        <v>6786325</v>
      </c>
      <c r="M53" s="38">
        <f t="shared" si="4"/>
        <v>5714800</v>
      </c>
      <c r="N53" s="39">
        <f t="shared" si="5"/>
        <v>15000</v>
      </c>
    </row>
    <row r="54" spans="1:14">
      <c r="A54" s="48">
        <v>53</v>
      </c>
      <c r="B54" s="49" t="s">
        <v>73</v>
      </c>
      <c r="C54" s="34">
        <v>14</v>
      </c>
      <c r="D54" s="35" t="s">
        <v>20</v>
      </c>
      <c r="E54" s="35">
        <v>785</v>
      </c>
      <c r="F54" s="35">
        <v>0</v>
      </c>
      <c r="G54" s="36">
        <v>0</v>
      </c>
      <c r="H54" s="36">
        <f t="shared" si="6"/>
        <v>785</v>
      </c>
      <c r="I54" s="37">
        <f t="shared" si="1"/>
        <v>863.50000000000011</v>
      </c>
      <c r="J54" s="19">
        <v>9200</v>
      </c>
      <c r="K54" s="38">
        <f t="shared" si="2"/>
        <v>7222000</v>
      </c>
      <c r="L54" s="38">
        <f t="shared" si="3"/>
        <v>6860900</v>
      </c>
      <c r="M54" s="38">
        <f t="shared" si="4"/>
        <v>5777600</v>
      </c>
      <c r="N54" s="39">
        <f t="shared" si="5"/>
        <v>15000</v>
      </c>
    </row>
    <row r="55" spans="1:14">
      <c r="A55" s="48">
        <v>54</v>
      </c>
      <c r="B55" s="49" t="s">
        <v>74</v>
      </c>
      <c r="C55" s="34">
        <v>14</v>
      </c>
      <c r="D55" s="35" t="s">
        <v>20</v>
      </c>
      <c r="E55" s="35">
        <v>670</v>
      </c>
      <c r="F55" s="35">
        <v>108</v>
      </c>
      <c r="G55" s="36">
        <v>0</v>
      </c>
      <c r="H55" s="36">
        <f t="shared" si="6"/>
        <v>778</v>
      </c>
      <c r="I55" s="37">
        <f t="shared" si="1"/>
        <v>855.80000000000007</v>
      </c>
      <c r="J55" s="19">
        <v>9200</v>
      </c>
      <c r="K55" s="38">
        <f t="shared" si="2"/>
        <v>7157600</v>
      </c>
      <c r="L55" s="38">
        <f t="shared" si="3"/>
        <v>6799720</v>
      </c>
      <c r="M55" s="38">
        <f t="shared" si="4"/>
        <v>5726080</v>
      </c>
      <c r="N55" s="39">
        <f t="shared" si="5"/>
        <v>15000</v>
      </c>
    </row>
    <row r="56" spans="1:14">
      <c r="A56" s="48">
        <v>55</v>
      </c>
      <c r="B56" s="49" t="s">
        <v>75</v>
      </c>
      <c r="C56" s="34">
        <v>14</v>
      </c>
      <c r="D56" s="35" t="s">
        <v>20</v>
      </c>
      <c r="E56" s="35">
        <v>670</v>
      </c>
      <c r="F56" s="35">
        <v>108</v>
      </c>
      <c r="G56" s="36">
        <v>0</v>
      </c>
      <c r="H56" s="36">
        <f t="shared" si="6"/>
        <v>778</v>
      </c>
      <c r="I56" s="37">
        <f t="shared" si="1"/>
        <v>855.80000000000007</v>
      </c>
      <c r="J56" s="19">
        <v>9200</v>
      </c>
      <c r="K56" s="38">
        <f t="shared" si="2"/>
        <v>7157600</v>
      </c>
      <c r="L56" s="38">
        <f t="shared" si="3"/>
        <v>6799720</v>
      </c>
      <c r="M56" s="38">
        <f t="shared" si="4"/>
        <v>5726080</v>
      </c>
      <c r="N56" s="39">
        <f t="shared" si="5"/>
        <v>15000</v>
      </c>
    </row>
    <row r="57" spans="1:14">
      <c r="A57" s="48">
        <v>56</v>
      </c>
      <c r="B57" s="49" t="s">
        <v>76</v>
      </c>
      <c r="C57" s="34">
        <v>14</v>
      </c>
      <c r="D57" s="35" t="s">
        <v>20</v>
      </c>
      <c r="E57" s="35">
        <v>785</v>
      </c>
      <c r="F57" s="35">
        <v>0</v>
      </c>
      <c r="G57" s="36">
        <v>0</v>
      </c>
      <c r="H57" s="36">
        <f t="shared" si="6"/>
        <v>785</v>
      </c>
      <c r="I57" s="37">
        <f t="shared" si="1"/>
        <v>863.50000000000011</v>
      </c>
      <c r="J57" s="19">
        <v>9200</v>
      </c>
      <c r="K57" s="38">
        <f t="shared" si="2"/>
        <v>7222000</v>
      </c>
      <c r="L57" s="38">
        <f t="shared" si="3"/>
        <v>6860900</v>
      </c>
      <c r="M57" s="38">
        <f t="shared" si="4"/>
        <v>5777600</v>
      </c>
      <c r="N57" s="39">
        <f t="shared" si="5"/>
        <v>15000</v>
      </c>
    </row>
    <row r="58" spans="1:14">
      <c r="A58" s="48">
        <v>57</v>
      </c>
      <c r="B58" s="49" t="s">
        <v>77</v>
      </c>
      <c r="C58" s="34">
        <v>15</v>
      </c>
      <c r="D58" s="35" t="s">
        <v>20</v>
      </c>
      <c r="E58" s="35">
        <v>785</v>
      </c>
      <c r="F58" s="35">
        <v>0</v>
      </c>
      <c r="G58" s="36">
        <v>0</v>
      </c>
      <c r="H58" s="36">
        <f t="shared" si="6"/>
        <v>785</v>
      </c>
      <c r="I58" s="37">
        <f t="shared" si="1"/>
        <v>863.50000000000011</v>
      </c>
      <c r="J58" s="19">
        <v>9300</v>
      </c>
      <c r="K58" s="38">
        <f t="shared" si="2"/>
        <v>7300500</v>
      </c>
      <c r="L58" s="38">
        <f t="shared" si="3"/>
        <v>6935475</v>
      </c>
      <c r="M58" s="38">
        <f t="shared" si="4"/>
        <v>5840400</v>
      </c>
      <c r="N58" s="39">
        <f t="shared" si="5"/>
        <v>15000</v>
      </c>
    </row>
    <row r="59" spans="1:14">
      <c r="A59" s="48">
        <v>58</v>
      </c>
      <c r="B59" s="49" t="s">
        <v>78</v>
      </c>
      <c r="C59" s="34">
        <v>15</v>
      </c>
      <c r="D59" s="35" t="s">
        <v>20</v>
      </c>
      <c r="E59" s="35">
        <v>670</v>
      </c>
      <c r="F59" s="35">
        <v>108</v>
      </c>
      <c r="G59" s="36">
        <v>0</v>
      </c>
      <c r="H59" s="36">
        <f t="shared" si="6"/>
        <v>778</v>
      </c>
      <c r="I59" s="37">
        <f t="shared" si="1"/>
        <v>855.80000000000007</v>
      </c>
      <c r="J59" s="19">
        <v>9300</v>
      </c>
      <c r="K59" s="38">
        <f t="shared" si="2"/>
        <v>7235400</v>
      </c>
      <c r="L59" s="38">
        <f t="shared" si="3"/>
        <v>6873630</v>
      </c>
      <c r="M59" s="38">
        <f t="shared" si="4"/>
        <v>5788320</v>
      </c>
      <c r="N59" s="39">
        <f t="shared" si="5"/>
        <v>15000</v>
      </c>
    </row>
    <row r="60" spans="1:14">
      <c r="A60" s="48">
        <v>59</v>
      </c>
      <c r="B60" s="49" t="s">
        <v>79</v>
      </c>
      <c r="C60" s="34">
        <v>15</v>
      </c>
      <c r="D60" s="35" t="s">
        <v>20</v>
      </c>
      <c r="E60" s="35">
        <v>670</v>
      </c>
      <c r="F60" s="35">
        <v>108</v>
      </c>
      <c r="G60" s="36">
        <v>0</v>
      </c>
      <c r="H60" s="36">
        <f t="shared" si="6"/>
        <v>778</v>
      </c>
      <c r="I60" s="37">
        <f t="shared" si="1"/>
        <v>855.80000000000007</v>
      </c>
      <c r="J60" s="19">
        <v>9300</v>
      </c>
      <c r="K60" s="38">
        <f t="shared" si="2"/>
        <v>7235400</v>
      </c>
      <c r="L60" s="38">
        <f t="shared" si="3"/>
        <v>6873630</v>
      </c>
      <c r="M60" s="38">
        <f t="shared" si="4"/>
        <v>5788320</v>
      </c>
      <c r="N60" s="39">
        <f t="shared" si="5"/>
        <v>15000</v>
      </c>
    </row>
    <row r="61" spans="1:14">
      <c r="A61" s="48">
        <v>60</v>
      </c>
      <c r="B61" s="49" t="s">
        <v>80</v>
      </c>
      <c r="C61" s="34">
        <v>15</v>
      </c>
      <c r="D61" s="35" t="s">
        <v>20</v>
      </c>
      <c r="E61" s="35">
        <v>785</v>
      </c>
      <c r="F61" s="35">
        <v>0</v>
      </c>
      <c r="G61" s="36">
        <v>0</v>
      </c>
      <c r="H61" s="36">
        <f t="shared" si="6"/>
        <v>785</v>
      </c>
      <c r="I61" s="37">
        <f t="shared" si="1"/>
        <v>863.50000000000011</v>
      </c>
      <c r="J61" s="19">
        <v>9300</v>
      </c>
      <c r="K61" s="38">
        <f t="shared" si="2"/>
        <v>7300500</v>
      </c>
      <c r="L61" s="38">
        <f t="shared" si="3"/>
        <v>6935475</v>
      </c>
      <c r="M61" s="38">
        <f t="shared" si="4"/>
        <v>5840400</v>
      </c>
      <c r="N61" s="39">
        <f t="shared" si="5"/>
        <v>15000</v>
      </c>
    </row>
    <row r="62" spans="1:14">
      <c r="A62" s="48">
        <v>61</v>
      </c>
      <c r="B62" s="49" t="s">
        <v>81</v>
      </c>
      <c r="C62" s="34">
        <v>16</v>
      </c>
      <c r="D62" s="35" t="s">
        <v>20</v>
      </c>
      <c r="E62" s="35">
        <v>785</v>
      </c>
      <c r="F62" s="35">
        <v>0</v>
      </c>
      <c r="G62" s="36">
        <v>0</v>
      </c>
      <c r="H62" s="36">
        <f t="shared" si="6"/>
        <v>785</v>
      </c>
      <c r="I62" s="37">
        <f t="shared" si="1"/>
        <v>863.50000000000011</v>
      </c>
      <c r="J62" s="19">
        <v>9400</v>
      </c>
      <c r="K62" s="38">
        <f t="shared" si="2"/>
        <v>7379000</v>
      </c>
      <c r="L62" s="38">
        <f t="shared" si="3"/>
        <v>7010050</v>
      </c>
      <c r="M62" s="38">
        <f t="shared" si="4"/>
        <v>5903200</v>
      </c>
      <c r="N62" s="39">
        <f t="shared" si="5"/>
        <v>15500</v>
      </c>
    </row>
    <row r="63" spans="1:14">
      <c r="A63" s="48">
        <v>62</v>
      </c>
      <c r="B63" s="49" t="s">
        <v>82</v>
      </c>
      <c r="C63" s="34">
        <v>16</v>
      </c>
      <c r="D63" s="35" t="s">
        <v>20</v>
      </c>
      <c r="E63" s="35">
        <v>670</v>
      </c>
      <c r="F63" s="35">
        <v>108</v>
      </c>
      <c r="G63" s="36">
        <v>0</v>
      </c>
      <c r="H63" s="36">
        <f t="shared" si="6"/>
        <v>778</v>
      </c>
      <c r="I63" s="37">
        <f t="shared" si="1"/>
        <v>855.80000000000007</v>
      </c>
      <c r="J63" s="19">
        <v>9400</v>
      </c>
      <c r="K63" s="38">
        <f t="shared" si="2"/>
        <v>7313200</v>
      </c>
      <c r="L63" s="38">
        <f t="shared" si="3"/>
        <v>6947540</v>
      </c>
      <c r="M63" s="38">
        <f t="shared" si="4"/>
        <v>5850560</v>
      </c>
      <c r="N63" s="39">
        <f t="shared" si="5"/>
        <v>15000</v>
      </c>
    </row>
    <row r="64" spans="1:14">
      <c r="A64" s="48">
        <v>63</v>
      </c>
      <c r="B64" s="49" t="s">
        <v>83</v>
      </c>
      <c r="C64" s="34">
        <v>16</v>
      </c>
      <c r="D64" s="35" t="s">
        <v>20</v>
      </c>
      <c r="E64" s="35">
        <v>670</v>
      </c>
      <c r="F64" s="35">
        <v>108</v>
      </c>
      <c r="G64" s="36">
        <v>0</v>
      </c>
      <c r="H64" s="36">
        <f t="shared" si="6"/>
        <v>778</v>
      </c>
      <c r="I64" s="37">
        <f t="shared" si="1"/>
        <v>855.80000000000007</v>
      </c>
      <c r="J64" s="19">
        <v>9400</v>
      </c>
      <c r="K64" s="38">
        <f t="shared" si="2"/>
        <v>7313200</v>
      </c>
      <c r="L64" s="38">
        <f t="shared" si="3"/>
        <v>6947540</v>
      </c>
      <c r="M64" s="38">
        <f t="shared" si="4"/>
        <v>5850560</v>
      </c>
      <c r="N64" s="39">
        <f t="shared" si="5"/>
        <v>15000</v>
      </c>
    </row>
    <row r="65" spans="1:14">
      <c r="A65" s="48">
        <v>64</v>
      </c>
      <c r="B65" s="49" t="s">
        <v>84</v>
      </c>
      <c r="C65" s="34">
        <v>16</v>
      </c>
      <c r="D65" s="35" t="s">
        <v>20</v>
      </c>
      <c r="E65" s="35">
        <v>785</v>
      </c>
      <c r="F65" s="35">
        <v>0</v>
      </c>
      <c r="G65" s="36">
        <v>0</v>
      </c>
      <c r="H65" s="36">
        <f t="shared" si="6"/>
        <v>785</v>
      </c>
      <c r="I65" s="37">
        <f t="shared" si="1"/>
        <v>863.50000000000011</v>
      </c>
      <c r="J65" s="19">
        <v>9400</v>
      </c>
      <c r="K65" s="38">
        <f t="shared" si="2"/>
        <v>7379000</v>
      </c>
      <c r="L65" s="38">
        <f t="shared" si="3"/>
        <v>7010050</v>
      </c>
      <c r="M65" s="38">
        <f t="shared" si="4"/>
        <v>5903200</v>
      </c>
      <c r="N65" s="39">
        <f t="shared" si="5"/>
        <v>15500</v>
      </c>
    </row>
    <row r="66" spans="1:14">
      <c r="A66" s="48">
        <v>65</v>
      </c>
      <c r="B66" s="49" t="s">
        <v>85</v>
      </c>
      <c r="C66" s="34">
        <v>17</v>
      </c>
      <c r="D66" s="35" t="s">
        <v>20</v>
      </c>
      <c r="E66" s="35">
        <v>785</v>
      </c>
      <c r="F66" s="35">
        <v>0</v>
      </c>
      <c r="G66" s="36">
        <v>0</v>
      </c>
      <c r="H66" s="36">
        <f t="shared" si="6"/>
        <v>785</v>
      </c>
      <c r="I66" s="37">
        <f t="shared" si="1"/>
        <v>863.50000000000011</v>
      </c>
      <c r="J66" s="19">
        <v>9500</v>
      </c>
      <c r="K66" s="38">
        <f t="shared" si="2"/>
        <v>7457500</v>
      </c>
      <c r="L66" s="38">
        <f t="shared" si="3"/>
        <v>7084625</v>
      </c>
      <c r="M66" s="38">
        <f t="shared" ref="M66:M69" si="7">K66*0.8</f>
        <v>5966000</v>
      </c>
      <c r="N66" s="39">
        <f t="shared" si="5"/>
        <v>15500</v>
      </c>
    </row>
    <row r="67" spans="1:14">
      <c r="A67" s="48">
        <v>66</v>
      </c>
      <c r="B67" s="49" t="s">
        <v>86</v>
      </c>
      <c r="C67" s="34">
        <v>17</v>
      </c>
      <c r="D67" s="35" t="s">
        <v>20</v>
      </c>
      <c r="E67" s="35">
        <v>663</v>
      </c>
      <c r="F67" s="35">
        <v>108</v>
      </c>
      <c r="G67" s="36">
        <v>0</v>
      </c>
      <c r="H67" s="36">
        <f t="shared" si="6"/>
        <v>771</v>
      </c>
      <c r="I67" s="37">
        <f t="shared" si="1"/>
        <v>848.1</v>
      </c>
      <c r="J67" s="19">
        <v>9500</v>
      </c>
      <c r="K67" s="38">
        <f t="shared" si="2"/>
        <v>7324500</v>
      </c>
      <c r="L67" s="38">
        <f t="shared" si="3"/>
        <v>6958275</v>
      </c>
      <c r="M67" s="38">
        <f t="shared" si="7"/>
        <v>5859600</v>
      </c>
      <c r="N67" s="39">
        <f t="shared" si="5"/>
        <v>15500</v>
      </c>
    </row>
    <row r="68" spans="1:14">
      <c r="A68" s="48">
        <v>67</v>
      </c>
      <c r="B68" s="49" t="s">
        <v>87</v>
      </c>
      <c r="C68" s="34">
        <v>17</v>
      </c>
      <c r="D68" s="35" t="s">
        <v>20</v>
      </c>
      <c r="E68" s="35">
        <v>663</v>
      </c>
      <c r="F68" s="35">
        <v>108</v>
      </c>
      <c r="G68" s="36">
        <v>0</v>
      </c>
      <c r="H68" s="36">
        <f t="shared" si="6"/>
        <v>771</v>
      </c>
      <c r="I68" s="37">
        <f t="shared" si="1"/>
        <v>848.1</v>
      </c>
      <c r="J68" s="19">
        <v>9500</v>
      </c>
      <c r="K68" s="38">
        <f t="shared" si="2"/>
        <v>7324500</v>
      </c>
      <c r="L68" s="38">
        <f t="shared" si="3"/>
        <v>6958275</v>
      </c>
      <c r="M68" s="38">
        <f t="shared" si="7"/>
        <v>5859600</v>
      </c>
      <c r="N68" s="39">
        <f t="shared" si="5"/>
        <v>15500</v>
      </c>
    </row>
    <row r="69" spans="1:14">
      <c r="A69" s="48">
        <v>68</v>
      </c>
      <c r="B69" s="49" t="s">
        <v>88</v>
      </c>
      <c r="C69" s="34">
        <v>17</v>
      </c>
      <c r="D69" s="35" t="s">
        <v>20</v>
      </c>
      <c r="E69" s="35">
        <v>785</v>
      </c>
      <c r="F69" s="35">
        <v>0</v>
      </c>
      <c r="G69" s="36">
        <v>0</v>
      </c>
      <c r="H69" s="36">
        <f t="shared" si="6"/>
        <v>785</v>
      </c>
      <c r="I69" s="37">
        <f t="shared" si="1"/>
        <v>863.50000000000011</v>
      </c>
      <c r="J69" s="19">
        <v>9500</v>
      </c>
      <c r="K69" s="38">
        <f t="shared" si="2"/>
        <v>7457500</v>
      </c>
      <c r="L69" s="38">
        <f t="shared" si="3"/>
        <v>7084625</v>
      </c>
      <c r="M69" s="38">
        <f t="shared" si="7"/>
        <v>5966000</v>
      </c>
      <c r="N69" s="39">
        <f t="shared" si="5"/>
        <v>15500</v>
      </c>
    </row>
    <row r="70" spans="1:14" ht="16.5">
      <c r="A70" s="50" t="s">
        <v>2</v>
      </c>
      <c r="B70" s="51"/>
      <c r="C70" s="51"/>
      <c r="D70" s="52"/>
      <c r="E70" s="40">
        <f>SUM(E2:E69)</f>
        <v>49456</v>
      </c>
      <c r="F70" s="40">
        <f>SUM(F2:F69)</f>
        <v>3672</v>
      </c>
      <c r="G70" s="40">
        <f>SUM(G2:G69)</f>
        <v>48</v>
      </c>
      <c r="H70" s="40">
        <f>SUM(H2:H69)</f>
        <v>53176</v>
      </c>
      <c r="I70" s="40">
        <f>SUM(I2:I69)</f>
        <v>58493.600000000028</v>
      </c>
      <c r="J70" s="17"/>
      <c r="K70" s="41">
        <f>SUM(K2:K69)</f>
        <v>467294600</v>
      </c>
      <c r="L70" s="41">
        <f>SUM(L2:L69)</f>
        <v>443929870</v>
      </c>
      <c r="M70" s="41">
        <f>SUM(M2:M69)</f>
        <v>373835680</v>
      </c>
      <c r="N70" s="42"/>
    </row>
    <row r="84" spans="11:14">
      <c r="K84" s="59"/>
      <c r="L84" s="59"/>
      <c r="M84" s="59"/>
      <c r="N84" s="59"/>
    </row>
  </sheetData>
  <mergeCells count="1">
    <mergeCell ref="A70:D70"/>
  </mergeCells>
  <pageMargins left="0.7" right="0.7" top="0.75" bottom="0.75" header="0.3" footer="0.3"/>
  <pageSetup paperSize="9"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8"/>
  <sheetViews>
    <sheetView topLeftCell="E64" zoomScale="145" zoomScaleNormal="145" workbookViewId="0">
      <selection activeCell="K70" sqref="K70"/>
    </sheetView>
  </sheetViews>
  <sheetFormatPr defaultRowHeight="15"/>
  <cols>
    <col min="1" max="1" width="4.7109375" style="14" customWidth="1"/>
    <col min="2" max="2" width="6.85546875" customWidth="1"/>
    <col min="3" max="3" width="7" customWidth="1"/>
    <col min="4" max="4" width="9" customWidth="1"/>
    <col min="5" max="6" width="11.28515625" customWidth="1"/>
    <col min="7" max="7" width="8.7109375" customWidth="1"/>
    <col min="8" max="8" width="10.42578125" customWidth="1"/>
    <col min="9" max="9" width="11.7109375" customWidth="1"/>
    <col min="10" max="10" width="13.28515625" customWidth="1"/>
    <col min="11" max="11" width="12.85546875" customWidth="1"/>
    <col min="12" max="12" width="15.5703125" customWidth="1"/>
    <col min="13" max="13" width="13.85546875" customWidth="1"/>
    <col min="14" max="14" width="11.42578125" style="21" customWidth="1"/>
    <col min="16" max="16" width="15.140625" bestFit="1" customWidth="1"/>
    <col min="17" max="17" width="15.28515625" customWidth="1"/>
    <col min="18" max="18" width="10.85546875" customWidth="1"/>
  </cols>
  <sheetData>
    <row r="1" spans="1:18" ht="54" customHeight="1">
      <c r="A1" s="5" t="s">
        <v>0</v>
      </c>
      <c r="B1" s="6" t="s">
        <v>3</v>
      </c>
      <c r="C1" s="6" t="s">
        <v>1</v>
      </c>
      <c r="D1" s="6" t="s">
        <v>4</v>
      </c>
      <c r="E1" s="7" t="s">
        <v>6</v>
      </c>
      <c r="F1" s="7" t="s">
        <v>19</v>
      </c>
      <c r="G1" s="7" t="s">
        <v>41</v>
      </c>
      <c r="H1" s="11" t="s">
        <v>5</v>
      </c>
      <c r="I1" s="6" t="s">
        <v>12</v>
      </c>
      <c r="J1" s="6" t="s">
        <v>11</v>
      </c>
      <c r="K1" s="25" t="s">
        <v>7</v>
      </c>
      <c r="L1" s="25" t="s">
        <v>8</v>
      </c>
      <c r="M1" s="25" t="s">
        <v>9</v>
      </c>
      <c r="N1" s="6" t="s">
        <v>10</v>
      </c>
    </row>
    <row r="2" spans="1:18">
      <c r="A2" s="8">
        <v>1</v>
      </c>
      <c r="B2" s="13" t="s">
        <v>90</v>
      </c>
      <c r="C2" s="9">
        <v>1</v>
      </c>
      <c r="D2" s="12" t="s">
        <v>20</v>
      </c>
      <c r="E2" s="12">
        <v>785</v>
      </c>
      <c r="F2" s="12">
        <v>0</v>
      </c>
      <c r="G2" s="30">
        <v>0</v>
      </c>
      <c r="H2" s="30">
        <f>G2+F2+E2</f>
        <v>785</v>
      </c>
      <c r="I2" s="15">
        <f>H2*1.1</f>
        <v>863.50000000000011</v>
      </c>
      <c r="J2" s="19">
        <v>8400</v>
      </c>
      <c r="K2" s="26">
        <f>J2*H2</f>
        <v>6594000</v>
      </c>
      <c r="L2" s="26">
        <f t="shared" ref="L2:L20" si="0">K2*0.95</f>
        <v>6264300</v>
      </c>
      <c r="M2" s="26">
        <f t="shared" ref="M2:M5" si="1">K2*0.8</f>
        <v>5275200</v>
      </c>
      <c r="N2" s="20">
        <f t="shared" ref="N2:N20" si="2">MROUND((K2*0.025/12),500)</f>
        <v>13500</v>
      </c>
      <c r="P2" s="1"/>
      <c r="Q2" s="2"/>
      <c r="R2" s="2"/>
    </row>
    <row r="3" spans="1:18">
      <c r="A3" s="8">
        <v>2</v>
      </c>
      <c r="B3" s="13" t="s">
        <v>91</v>
      </c>
      <c r="C3" s="9">
        <v>1</v>
      </c>
      <c r="D3" s="12" t="s">
        <v>20</v>
      </c>
      <c r="E3" s="12">
        <v>670</v>
      </c>
      <c r="F3" s="12">
        <v>108</v>
      </c>
      <c r="G3" s="30">
        <v>0</v>
      </c>
      <c r="H3" s="30">
        <f>G3+F3+E3</f>
        <v>778</v>
      </c>
      <c r="I3" s="15">
        <f>H3*1.1</f>
        <v>855.80000000000007</v>
      </c>
      <c r="J3" s="19">
        <v>8400</v>
      </c>
      <c r="K3" s="26">
        <f>J3*H3</f>
        <v>6535200</v>
      </c>
      <c r="L3" s="26">
        <f t="shared" si="0"/>
        <v>6208440</v>
      </c>
      <c r="M3" s="26">
        <f t="shared" si="1"/>
        <v>5228160</v>
      </c>
      <c r="N3" s="20">
        <f t="shared" si="2"/>
        <v>13500</v>
      </c>
      <c r="P3" s="2"/>
      <c r="Q3" s="2"/>
    </row>
    <row r="4" spans="1:18">
      <c r="A4" s="8">
        <v>3</v>
      </c>
      <c r="B4" s="13" t="s">
        <v>92</v>
      </c>
      <c r="C4" s="9">
        <v>1</v>
      </c>
      <c r="D4" s="12" t="s">
        <v>20</v>
      </c>
      <c r="E4" s="12">
        <v>670</v>
      </c>
      <c r="F4" s="12">
        <v>108</v>
      </c>
      <c r="G4" s="30">
        <v>48</v>
      </c>
      <c r="H4" s="30">
        <f>G4+F4+E4</f>
        <v>826</v>
      </c>
      <c r="I4" s="15">
        <f>H4*1.1</f>
        <v>908.6</v>
      </c>
      <c r="J4" s="19">
        <v>8400</v>
      </c>
      <c r="K4" s="26">
        <f>J4*H4</f>
        <v>6938400</v>
      </c>
      <c r="L4" s="26">
        <f t="shared" si="0"/>
        <v>6591480</v>
      </c>
      <c r="M4" s="26">
        <f t="shared" si="1"/>
        <v>5550720</v>
      </c>
      <c r="N4" s="20">
        <f t="shared" si="2"/>
        <v>14500</v>
      </c>
      <c r="P4" s="2"/>
      <c r="Q4" s="2"/>
    </row>
    <row r="5" spans="1:18">
      <c r="A5" s="8">
        <v>4</v>
      </c>
      <c r="B5" s="13" t="s">
        <v>93</v>
      </c>
      <c r="C5" s="9">
        <v>1</v>
      </c>
      <c r="D5" s="12" t="s">
        <v>20</v>
      </c>
      <c r="E5" s="12">
        <v>785</v>
      </c>
      <c r="F5" s="12">
        <v>0</v>
      </c>
      <c r="G5" s="30">
        <v>0</v>
      </c>
      <c r="H5" s="30">
        <f>G5+F5+E5</f>
        <v>785</v>
      </c>
      <c r="I5" s="15">
        <f>H5*1.1</f>
        <v>863.50000000000011</v>
      </c>
      <c r="J5" s="19">
        <v>8400</v>
      </c>
      <c r="K5" s="26">
        <f>J5*H5</f>
        <v>6594000</v>
      </c>
      <c r="L5" s="26">
        <f t="shared" si="0"/>
        <v>6264300</v>
      </c>
      <c r="M5" s="26">
        <f t="shared" si="1"/>
        <v>5275200</v>
      </c>
      <c r="N5" s="20">
        <f t="shared" si="2"/>
        <v>13500</v>
      </c>
      <c r="P5" s="2"/>
      <c r="Q5" s="2"/>
    </row>
    <row r="6" spans="1:18">
      <c r="A6" s="8">
        <v>5</v>
      </c>
      <c r="B6" s="13" t="s">
        <v>94</v>
      </c>
      <c r="C6" s="9">
        <v>2</v>
      </c>
      <c r="D6" s="12" t="s">
        <v>20</v>
      </c>
      <c r="E6" s="12">
        <v>785</v>
      </c>
      <c r="F6" s="12">
        <v>0</v>
      </c>
      <c r="G6" s="30">
        <v>0</v>
      </c>
      <c r="H6" s="30">
        <f>G6+F6+E6</f>
        <v>785</v>
      </c>
      <c r="I6" s="15">
        <f>H6*1.1</f>
        <v>863.50000000000011</v>
      </c>
      <c r="J6" s="19">
        <v>8400</v>
      </c>
      <c r="K6" s="26">
        <f>J6*H6</f>
        <v>6594000</v>
      </c>
      <c r="L6" s="26">
        <f t="shared" si="0"/>
        <v>6264300</v>
      </c>
      <c r="M6" s="26">
        <f t="shared" ref="M6:M20" si="3">K6*0.8</f>
        <v>5275200</v>
      </c>
      <c r="N6" s="20">
        <f t="shared" si="2"/>
        <v>13500</v>
      </c>
      <c r="P6" s="2"/>
      <c r="Q6" s="2"/>
    </row>
    <row r="7" spans="1:18">
      <c r="A7" s="8">
        <v>6</v>
      </c>
      <c r="B7" s="13" t="s">
        <v>95</v>
      </c>
      <c r="C7" s="9">
        <v>2</v>
      </c>
      <c r="D7" s="12" t="s">
        <v>20</v>
      </c>
      <c r="E7" s="12">
        <v>670</v>
      </c>
      <c r="F7" s="12">
        <v>108</v>
      </c>
      <c r="G7" s="30">
        <v>0</v>
      </c>
      <c r="H7" s="30">
        <f>G7+F7+E7</f>
        <v>778</v>
      </c>
      <c r="I7" s="15">
        <f>H7*1.1</f>
        <v>855.80000000000007</v>
      </c>
      <c r="J7" s="19">
        <v>8400</v>
      </c>
      <c r="K7" s="26">
        <f>J7*H7</f>
        <v>6535200</v>
      </c>
      <c r="L7" s="26">
        <f t="shared" si="0"/>
        <v>6208440</v>
      </c>
      <c r="M7" s="26">
        <f t="shared" si="3"/>
        <v>5228160</v>
      </c>
      <c r="N7" s="20">
        <f t="shared" si="2"/>
        <v>13500</v>
      </c>
      <c r="P7" s="2"/>
      <c r="Q7" s="2"/>
    </row>
    <row r="8" spans="1:18">
      <c r="A8" s="8">
        <v>7</v>
      </c>
      <c r="B8" s="13" t="s">
        <v>96</v>
      </c>
      <c r="C8" s="9">
        <v>2</v>
      </c>
      <c r="D8" s="12" t="s">
        <v>20</v>
      </c>
      <c r="E8" s="12">
        <v>670</v>
      </c>
      <c r="F8" s="12">
        <v>108</v>
      </c>
      <c r="G8" s="30">
        <v>0</v>
      </c>
      <c r="H8" s="30">
        <f>G8+F8+E8</f>
        <v>778</v>
      </c>
      <c r="I8" s="15">
        <f>H8*1.1</f>
        <v>855.80000000000007</v>
      </c>
      <c r="J8" s="19">
        <v>8400</v>
      </c>
      <c r="K8" s="26">
        <f>J8*H8</f>
        <v>6535200</v>
      </c>
      <c r="L8" s="26">
        <f t="shared" si="0"/>
        <v>6208440</v>
      </c>
      <c r="M8" s="26">
        <f t="shared" si="3"/>
        <v>5228160</v>
      </c>
      <c r="N8" s="20">
        <f t="shared" si="2"/>
        <v>13500</v>
      </c>
      <c r="P8" s="2"/>
      <c r="Q8" s="2"/>
    </row>
    <row r="9" spans="1:18">
      <c r="A9" s="8">
        <v>8</v>
      </c>
      <c r="B9" s="13" t="s">
        <v>97</v>
      </c>
      <c r="C9" s="9">
        <v>2</v>
      </c>
      <c r="D9" s="12" t="s">
        <v>20</v>
      </c>
      <c r="E9" s="12">
        <v>785</v>
      </c>
      <c r="F9" s="12">
        <v>0</v>
      </c>
      <c r="G9" s="30">
        <v>0</v>
      </c>
      <c r="H9" s="30">
        <f>G9+F9+E9</f>
        <v>785</v>
      </c>
      <c r="I9" s="15">
        <f>H9*1.1</f>
        <v>863.50000000000011</v>
      </c>
      <c r="J9" s="19">
        <v>8400</v>
      </c>
      <c r="K9" s="26">
        <f>J9*H9</f>
        <v>6594000</v>
      </c>
      <c r="L9" s="26">
        <f t="shared" si="0"/>
        <v>6264300</v>
      </c>
      <c r="M9" s="26">
        <f t="shared" si="3"/>
        <v>5275200</v>
      </c>
      <c r="N9" s="20">
        <f t="shared" si="2"/>
        <v>13500</v>
      </c>
      <c r="P9" s="2"/>
      <c r="Q9" s="2"/>
    </row>
    <row r="10" spans="1:18">
      <c r="A10" s="8">
        <v>9</v>
      </c>
      <c r="B10" s="13" t="s">
        <v>98</v>
      </c>
      <c r="C10" s="9">
        <v>3</v>
      </c>
      <c r="D10" s="12" t="s">
        <v>20</v>
      </c>
      <c r="E10" s="12">
        <v>785</v>
      </c>
      <c r="F10" s="12">
        <v>0</v>
      </c>
      <c r="G10" s="30">
        <v>0</v>
      </c>
      <c r="H10" s="30">
        <f>G10+F10+E10</f>
        <v>785</v>
      </c>
      <c r="I10" s="15">
        <f>H10*1.1</f>
        <v>863.50000000000011</v>
      </c>
      <c r="J10" s="19">
        <v>8400</v>
      </c>
      <c r="K10" s="26">
        <f>J10*H10</f>
        <v>6594000</v>
      </c>
      <c r="L10" s="26">
        <f t="shared" si="0"/>
        <v>6264300</v>
      </c>
      <c r="M10" s="26">
        <f t="shared" si="3"/>
        <v>5275200</v>
      </c>
      <c r="N10" s="20">
        <f t="shared" si="2"/>
        <v>13500</v>
      </c>
      <c r="P10" s="2"/>
      <c r="Q10" s="2"/>
    </row>
    <row r="11" spans="1:18">
      <c r="A11" s="8">
        <v>10</v>
      </c>
      <c r="B11" s="13" t="s">
        <v>99</v>
      </c>
      <c r="C11" s="9">
        <v>3</v>
      </c>
      <c r="D11" s="12" t="s">
        <v>20</v>
      </c>
      <c r="E11" s="12">
        <v>670</v>
      </c>
      <c r="F11" s="12">
        <v>108</v>
      </c>
      <c r="G11" s="30">
        <v>0</v>
      </c>
      <c r="H11" s="30">
        <f>G11+F11+E11</f>
        <v>778</v>
      </c>
      <c r="I11" s="15">
        <f>H11*1.1</f>
        <v>855.80000000000007</v>
      </c>
      <c r="J11" s="19">
        <v>8400</v>
      </c>
      <c r="K11" s="26">
        <f>J11*H11</f>
        <v>6535200</v>
      </c>
      <c r="L11" s="26">
        <f t="shared" si="0"/>
        <v>6208440</v>
      </c>
      <c r="M11" s="26">
        <f t="shared" si="3"/>
        <v>5228160</v>
      </c>
      <c r="N11" s="20">
        <f t="shared" si="2"/>
        <v>13500</v>
      </c>
      <c r="P11" s="2"/>
      <c r="Q11" s="2"/>
    </row>
    <row r="12" spans="1:18">
      <c r="A12" s="8">
        <v>11</v>
      </c>
      <c r="B12" s="13" t="s">
        <v>100</v>
      </c>
      <c r="C12" s="9">
        <v>3</v>
      </c>
      <c r="D12" s="12" t="s">
        <v>20</v>
      </c>
      <c r="E12" s="12">
        <v>670</v>
      </c>
      <c r="F12" s="12">
        <v>108</v>
      </c>
      <c r="G12" s="30">
        <v>0</v>
      </c>
      <c r="H12" s="30">
        <f>G12+F12+E12</f>
        <v>778</v>
      </c>
      <c r="I12" s="15">
        <f>H12*1.1</f>
        <v>855.80000000000007</v>
      </c>
      <c r="J12" s="19">
        <v>8400</v>
      </c>
      <c r="K12" s="26">
        <f>J12*H12</f>
        <v>6535200</v>
      </c>
      <c r="L12" s="26">
        <f t="shared" si="0"/>
        <v>6208440</v>
      </c>
      <c r="M12" s="26">
        <f t="shared" si="3"/>
        <v>5228160</v>
      </c>
      <c r="N12" s="20">
        <f t="shared" si="2"/>
        <v>13500</v>
      </c>
      <c r="P12" s="2"/>
      <c r="Q12" s="2"/>
    </row>
    <row r="13" spans="1:18">
      <c r="A13" s="8">
        <v>12</v>
      </c>
      <c r="B13" s="13" t="s">
        <v>101</v>
      </c>
      <c r="C13" s="9">
        <v>3</v>
      </c>
      <c r="D13" s="12" t="s">
        <v>20</v>
      </c>
      <c r="E13" s="12">
        <v>785</v>
      </c>
      <c r="F13" s="12">
        <v>0</v>
      </c>
      <c r="G13" s="30">
        <v>0</v>
      </c>
      <c r="H13" s="30">
        <f>G13+F13+E13</f>
        <v>785</v>
      </c>
      <c r="I13" s="15">
        <f>H13*1.1</f>
        <v>863.50000000000011</v>
      </c>
      <c r="J13" s="19">
        <v>8400</v>
      </c>
      <c r="K13" s="26">
        <f>J13*H13</f>
        <v>6594000</v>
      </c>
      <c r="L13" s="26">
        <f t="shared" si="0"/>
        <v>6264300</v>
      </c>
      <c r="M13" s="26">
        <f t="shared" si="3"/>
        <v>5275200</v>
      </c>
      <c r="N13" s="20">
        <f t="shared" si="2"/>
        <v>13500</v>
      </c>
      <c r="P13" s="2"/>
      <c r="Q13" s="2"/>
    </row>
    <row r="14" spans="1:18">
      <c r="A14" s="8">
        <v>13</v>
      </c>
      <c r="B14" s="13" t="s">
        <v>102</v>
      </c>
      <c r="C14" s="9">
        <v>4</v>
      </c>
      <c r="D14" s="12" t="s">
        <v>20</v>
      </c>
      <c r="E14" s="12">
        <v>785</v>
      </c>
      <c r="F14" s="12">
        <v>0</v>
      </c>
      <c r="G14" s="30">
        <v>0</v>
      </c>
      <c r="H14" s="30">
        <f>G14+F14+E14</f>
        <v>785</v>
      </c>
      <c r="I14" s="15">
        <f>H14*1.1</f>
        <v>863.50000000000011</v>
      </c>
      <c r="J14" s="19">
        <v>8400</v>
      </c>
      <c r="K14" s="26">
        <f>J14*H14</f>
        <v>6594000</v>
      </c>
      <c r="L14" s="26">
        <f t="shared" si="0"/>
        <v>6264300</v>
      </c>
      <c r="M14" s="26">
        <f t="shared" si="3"/>
        <v>5275200</v>
      </c>
      <c r="N14" s="20">
        <f t="shared" si="2"/>
        <v>13500</v>
      </c>
      <c r="P14" s="2"/>
      <c r="Q14" s="2"/>
    </row>
    <row r="15" spans="1:18">
      <c r="A15" s="8">
        <v>14</v>
      </c>
      <c r="B15" s="13" t="s">
        <v>103</v>
      </c>
      <c r="C15" s="9">
        <v>4</v>
      </c>
      <c r="D15" s="12" t="s">
        <v>20</v>
      </c>
      <c r="E15" s="12">
        <v>670</v>
      </c>
      <c r="F15" s="12">
        <v>108</v>
      </c>
      <c r="G15" s="30">
        <v>0</v>
      </c>
      <c r="H15" s="30">
        <f>G15+F15+E15</f>
        <v>778</v>
      </c>
      <c r="I15" s="15">
        <f>H15*1.1</f>
        <v>855.80000000000007</v>
      </c>
      <c r="J15" s="19">
        <v>8400</v>
      </c>
      <c r="K15" s="26">
        <f>J15*H15</f>
        <v>6535200</v>
      </c>
      <c r="L15" s="26">
        <f t="shared" si="0"/>
        <v>6208440</v>
      </c>
      <c r="M15" s="26">
        <f t="shared" si="3"/>
        <v>5228160</v>
      </c>
      <c r="N15" s="20">
        <f t="shared" si="2"/>
        <v>13500</v>
      </c>
      <c r="P15" s="3"/>
    </row>
    <row r="16" spans="1:18">
      <c r="A16" s="8">
        <v>15</v>
      </c>
      <c r="B16" s="13" t="s">
        <v>104</v>
      </c>
      <c r="C16" s="9">
        <v>4</v>
      </c>
      <c r="D16" s="12" t="s">
        <v>20</v>
      </c>
      <c r="E16" s="12">
        <v>670</v>
      </c>
      <c r="F16" s="12">
        <v>108</v>
      </c>
      <c r="G16" s="30">
        <v>0</v>
      </c>
      <c r="H16" s="30">
        <f>G16+F16+E16</f>
        <v>778</v>
      </c>
      <c r="I16" s="15">
        <f>H16*1.1</f>
        <v>855.80000000000007</v>
      </c>
      <c r="J16" s="19">
        <v>8400</v>
      </c>
      <c r="K16" s="26">
        <f>J16*H16</f>
        <v>6535200</v>
      </c>
      <c r="L16" s="26">
        <f t="shared" si="0"/>
        <v>6208440</v>
      </c>
      <c r="M16" s="26">
        <f t="shared" si="3"/>
        <v>5228160</v>
      </c>
      <c r="N16" s="20">
        <f t="shared" si="2"/>
        <v>13500</v>
      </c>
      <c r="P16" s="4"/>
    </row>
    <row r="17" spans="1:14">
      <c r="A17" s="8">
        <v>16</v>
      </c>
      <c r="B17" s="13" t="s">
        <v>105</v>
      </c>
      <c r="C17" s="9">
        <v>4</v>
      </c>
      <c r="D17" s="12" t="s">
        <v>20</v>
      </c>
      <c r="E17" s="12">
        <v>785</v>
      </c>
      <c r="F17" s="12">
        <v>0</v>
      </c>
      <c r="G17" s="30">
        <v>0</v>
      </c>
      <c r="H17" s="30">
        <f>G17+F17+E17</f>
        <v>785</v>
      </c>
      <c r="I17" s="15">
        <f>H17*1.1</f>
        <v>863.50000000000011</v>
      </c>
      <c r="J17" s="19">
        <v>8400</v>
      </c>
      <c r="K17" s="26">
        <f>J17*H17</f>
        <v>6594000</v>
      </c>
      <c r="L17" s="26">
        <f t="shared" si="0"/>
        <v>6264300</v>
      </c>
      <c r="M17" s="26">
        <f t="shared" si="3"/>
        <v>5275200</v>
      </c>
      <c r="N17" s="20">
        <f t="shared" si="2"/>
        <v>13500</v>
      </c>
    </row>
    <row r="18" spans="1:14">
      <c r="A18" s="8">
        <v>17</v>
      </c>
      <c r="B18" s="13" t="s">
        <v>106</v>
      </c>
      <c r="C18" s="9">
        <v>5</v>
      </c>
      <c r="D18" s="12" t="s">
        <v>20</v>
      </c>
      <c r="E18" s="12">
        <v>785</v>
      </c>
      <c r="F18" s="12">
        <v>0</v>
      </c>
      <c r="G18" s="30">
        <v>0</v>
      </c>
      <c r="H18" s="30">
        <f>G18+F18+E18</f>
        <v>785</v>
      </c>
      <c r="I18" s="15">
        <f>H18*1.1</f>
        <v>863.50000000000011</v>
      </c>
      <c r="J18" s="19">
        <v>8400</v>
      </c>
      <c r="K18" s="26">
        <f>J18*H18</f>
        <v>6594000</v>
      </c>
      <c r="L18" s="26">
        <f t="shared" si="0"/>
        <v>6264300</v>
      </c>
      <c r="M18" s="26">
        <f t="shared" si="3"/>
        <v>5275200</v>
      </c>
      <c r="N18" s="20">
        <f t="shared" si="2"/>
        <v>13500</v>
      </c>
    </row>
    <row r="19" spans="1:14">
      <c r="A19" s="8">
        <v>18</v>
      </c>
      <c r="B19" s="13" t="s">
        <v>107</v>
      </c>
      <c r="C19" s="9">
        <v>5</v>
      </c>
      <c r="D19" s="12" t="s">
        <v>20</v>
      </c>
      <c r="E19" s="12">
        <v>670</v>
      </c>
      <c r="F19" s="12">
        <v>108</v>
      </c>
      <c r="G19" s="30">
        <v>0</v>
      </c>
      <c r="H19" s="30">
        <f>G19+F19+E19</f>
        <v>778</v>
      </c>
      <c r="I19" s="15">
        <f>H19*1.1</f>
        <v>855.80000000000007</v>
      </c>
      <c r="J19" s="19">
        <v>8400</v>
      </c>
      <c r="K19" s="26">
        <f>J19*H19</f>
        <v>6535200</v>
      </c>
      <c r="L19" s="26">
        <f t="shared" si="0"/>
        <v>6208440</v>
      </c>
      <c r="M19" s="26">
        <f t="shared" si="3"/>
        <v>5228160</v>
      </c>
      <c r="N19" s="20">
        <f t="shared" si="2"/>
        <v>13500</v>
      </c>
    </row>
    <row r="20" spans="1:14">
      <c r="A20" s="8">
        <v>19</v>
      </c>
      <c r="B20" s="13" t="s">
        <v>108</v>
      </c>
      <c r="C20" s="9">
        <v>5</v>
      </c>
      <c r="D20" s="12" t="s">
        <v>20</v>
      </c>
      <c r="E20" s="12">
        <v>670</v>
      </c>
      <c r="F20" s="12">
        <v>108</v>
      </c>
      <c r="G20" s="30">
        <v>0</v>
      </c>
      <c r="H20" s="30">
        <f>G20+F20+E20</f>
        <v>778</v>
      </c>
      <c r="I20" s="15">
        <f>H20*1.1</f>
        <v>855.80000000000007</v>
      </c>
      <c r="J20" s="19">
        <v>8400</v>
      </c>
      <c r="K20" s="26">
        <f>J20*H20</f>
        <v>6535200</v>
      </c>
      <c r="L20" s="26">
        <f t="shared" si="0"/>
        <v>6208440</v>
      </c>
      <c r="M20" s="26">
        <f t="shared" si="3"/>
        <v>5228160</v>
      </c>
      <c r="N20" s="20">
        <f t="shared" si="2"/>
        <v>13500</v>
      </c>
    </row>
    <row r="21" spans="1:14">
      <c r="A21" s="8">
        <v>20</v>
      </c>
      <c r="B21" s="13" t="s">
        <v>109</v>
      </c>
      <c r="C21" s="9">
        <v>5</v>
      </c>
      <c r="D21" s="12" t="s">
        <v>20</v>
      </c>
      <c r="E21" s="12">
        <v>785</v>
      </c>
      <c r="F21" s="12">
        <v>0</v>
      </c>
      <c r="G21" s="30">
        <v>0</v>
      </c>
      <c r="H21" s="30">
        <f t="shared" ref="H21:H69" si="4">G21+F21+E21</f>
        <v>785</v>
      </c>
      <c r="I21" s="15">
        <f>H21*1.1</f>
        <v>863.50000000000011</v>
      </c>
      <c r="J21" s="19">
        <v>8400</v>
      </c>
      <c r="K21" s="26">
        <f t="shared" ref="K21:K69" si="5">J21*H21</f>
        <v>6594000</v>
      </c>
      <c r="L21" s="26">
        <f t="shared" ref="L21:L69" si="6">K21*0.95</f>
        <v>6264300</v>
      </c>
      <c r="M21" s="26">
        <f t="shared" ref="M21:M69" si="7">K21*0.8</f>
        <v>5275200</v>
      </c>
      <c r="N21" s="20">
        <f t="shared" ref="N21:N69" si="8">MROUND((K21*0.025/12),500)</f>
        <v>13500</v>
      </c>
    </row>
    <row r="22" spans="1:14">
      <c r="A22" s="8">
        <v>21</v>
      </c>
      <c r="B22" s="13" t="s">
        <v>110</v>
      </c>
      <c r="C22" s="9">
        <v>6</v>
      </c>
      <c r="D22" s="12" t="s">
        <v>20</v>
      </c>
      <c r="E22" s="12">
        <v>785</v>
      </c>
      <c r="F22" s="12">
        <v>0</v>
      </c>
      <c r="G22" s="30">
        <v>0</v>
      </c>
      <c r="H22" s="30">
        <f t="shared" si="4"/>
        <v>785</v>
      </c>
      <c r="I22" s="15">
        <f>H22*1.1</f>
        <v>863.50000000000011</v>
      </c>
      <c r="J22" s="19">
        <v>8400</v>
      </c>
      <c r="K22" s="26">
        <f t="shared" si="5"/>
        <v>6594000</v>
      </c>
      <c r="L22" s="26">
        <f t="shared" si="6"/>
        <v>6264300</v>
      </c>
      <c r="M22" s="26">
        <f t="shared" si="7"/>
        <v>5275200</v>
      </c>
      <c r="N22" s="20">
        <f t="shared" si="8"/>
        <v>13500</v>
      </c>
    </row>
    <row r="23" spans="1:14">
      <c r="A23" s="8">
        <v>22</v>
      </c>
      <c r="B23" s="13" t="s">
        <v>111</v>
      </c>
      <c r="C23" s="9">
        <v>6</v>
      </c>
      <c r="D23" s="12" t="s">
        <v>20</v>
      </c>
      <c r="E23" s="12">
        <v>670</v>
      </c>
      <c r="F23" s="12">
        <v>108</v>
      </c>
      <c r="G23" s="30">
        <v>0</v>
      </c>
      <c r="H23" s="30">
        <f t="shared" si="4"/>
        <v>778</v>
      </c>
      <c r="I23" s="15">
        <f>H23*1.1</f>
        <v>855.80000000000007</v>
      </c>
      <c r="J23" s="19">
        <v>8400</v>
      </c>
      <c r="K23" s="26">
        <f t="shared" si="5"/>
        <v>6535200</v>
      </c>
      <c r="L23" s="26">
        <f t="shared" si="6"/>
        <v>6208440</v>
      </c>
      <c r="M23" s="26">
        <f t="shared" si="7"/>
        <v>5228160</v>
      </c>
      <c r="N23" s="20">
        <f t="shared" si="8"/>
        <v>13500</v>
      </c>
    </row>
    <row r="24" spans="1:14">
      <c r="A24" s="8">
        <v>23</v>
      </c>
      <c r="B24" s="13" t="s">
        <v>112</v>
      </c>
      <c r="C24" s="9">
        <v>6</v>
      </c>
      <c r="D24" s="12" t="s">
        <v>20</v>
      </c>
      <c r="E24" s="12">
        <v>670</v>
      </c>
      <c r="F24" s="12">
        <v>108</v>
      </c>
      <c r="G24" s="30">
        <v>0</v>
      </c>
      <c r="H24" s="30">
        <f t="shared" si="4"/>
        <v>778</v>
      </c>
      <c r="I24" s="15">
        <f>H24*1.1</f>
        <v>855.80000000000007</v>
      </c>
      <c r="J24" s="19">
        <v>8400</v>
      </c>
      <c r="K24" s="26">
        <f t="shared" si="5"/>
        <v>6535200</v>
      </c>
      <c r="L24" s="26">
        <f t="shared" si="6"/>
        <v>6208440</v>
      </c>
      <c r="M24" s="26">
        <f t="shared" si="7"/>
        <v>5228160</v>
      </c>
      <c r="N24" s="20">
        <f t="shared" si="8"/>
        <v>13500</v>
      </c>
    </row>
    <row r="25" spans="1:14">
      <c r="A25" s="8">
        <v>24</v>
      </c>
      <c r="B25" s="13" t="s">
        <v>113</v>
      </c>
      <c r="C25" s="9">
        <v>6</v>
      </c>
      <c r="D25" s="12" t="s">
        <v>20</v>
      </c>
      <c r="E25" s="12">
        <v>785</v>
      </c>
      <c r="F25" s="12">
        <v>0</v>
      </c>
      <c r="G25" s="30">
        <v>0</v>
      </c>
      <c r="H25" s="30">
        <f t="shared" si="4"/>
        <v>785</v>
      </c>
      <c r="I25" s="15">
        <f>H25*1.1</f>
        <v>863.50000000000011</v>
      </c>
      <c r="J25" s="19">
        <v>8400</v>
      </c>
      <c r="K25" s="26">
        <f t="shared" si="5"/>
        <v>6594000</v>
      </c>
      <c r="L25" s="26">
        <f t="shared" si="6"/>
        <v>6264300</v>
      </c>
      <c r="M25" s="26">
        <f t="shared" si="7"/>
        <v>5275200</v>
      </c>
      <c r="N25" s="20">
        <f t="shared" si="8"/>
        <v>13500</v>
      </c>
    </row>
    <row r="26" spans="1:14">
      <c r="A26" s="8">
        <v>25</v>
      </c>
      <c r="B26" s="13" t="s">
        <v>114</v>
      </c>
      <c r="C26" s="9">
        <v>7</v>
      </c>
      <c r="D26" s="12" t="s">
        <v>20</v>
      </c>
      <c r="E26" s="12">
        <v>785</v>
      </c>
      <c r="F26" s="12">
        <v>0</v>
      </c>
      <c r="G26" s="30">
        <v>0</v>
      </c>
      <c r="H26" s="30">
        <f t="shared" si="4"/>
        <v>785</v>
      </c>
      <c r="I26" s="15">
        <f>H26*1.1</f>
        <v>863.50000000000011</v>
      </c>
      <c r="J26" s="19">
        <v>8500</v>
      </c>
      <c r="K26" s="26">
        <f t="shared" si="5"/>
        <v>6672500</v>
      </c>
      <c r="L26" s="26">
        <f t="shared" si="6"/>
        <v>6338875</v>
      </c>
      <c r="M26" s="26">
        <f t="shared" si="7"/>
        <v>5338000</v>
      </c>
      <c r="N26" s="20">
        <f t="shared" si="8"/>
        <v>14000</v>
      </c>
    </row>
    <row r="27" spans="1:14">
      <c r="A27" s="8">
        <v>26</v>
      </c>
      <c r="B27" s="13" t="s">
        <v>115</v>
      </c>
      <c r="C27" s="9">
        <v>7</v>
      </c>
      <c r="D27" s="12" t="s">
        <v>20</v>
      </c>
      <c r="E27" s="12">
        <v>670</v>
      </c>
      <c r="F27" s="12">
        <v>108</v>
      </c>
      <c r="G27" s="30">
        <v>0</v>
      </c>
      <c r="H27" s="30">
        <f t="shared" si="4"/>
        <v>778</v>
      </c>
      <c r="I27" s="15">
        <f>H27*1.1</f>
        <v>855.80000000000007</v>
      </c>
      <c r="J27" s="19">
        <v>8500</v>
      </c>
      <c r="K27" s="26">
        <f t="shared" si="5"/>
        <v>6613000</v>
      </c>
      <c r="L27" s="26">
        <f t="shared" si="6"/>
        <v>6282350</v>
      </c>
      <c r="M27" s="26">
        <f t="shared" si="7"/>
        <v>5290400</v>
      </c>
      <c r="N27" s="20">
        <f t="shared" si="8"/>
        <v>14000</v>
      </c>
    </row>
    <row r="28" spans="1:14">
      <c r="A28" s="8">
        <v>27</v>
      </c>
      <c r="B28" s="13" t="s">
        <v>116</v>
      </c>
      <c r="C28" s="9">
        <v>7</v>
      </c>
      <c r="D28" s="12" t="s">
        <v>20</v>
      </c>
      <c r="E28" s="12">
        <v>670</v>
      </c>
      <c r="F28" s="12">
        <v>108</v>
      </c>
      <c r="G28" s="30">
        <v>0</v>
      </c>
      <c r="H28" s="30">
        <f t="shared" si="4"/>
        <v>778</v>
      </c>
      <c r="I28" s="15">
        <f>H28*1.1</f>
        <v>855.80000000000007</v>
      </c>
      <c r="J28" s="19">
        <v>8500</v>
      </c>
      <c r="K28" s="26">
        <f t="shared" si="5"/>
        <v>6613000</v>
      </c>
      <c r="L28" s="26">
        <f t="shared" si="6"/>
        <v>6282350</v>
      </c>
      <c r="M28" s="26">
        <f t="shared" si="7"/>
        <v>5290400</v>
      </c>
      <c r="N28" s="20">
        <f t="shared" si="8"/>
        <v>14000</v>
      </c>
    </row>
    <row r="29" spans="1:14">
      <c r="A29" s="8">
        <v>28</v>
      </c>
      <c r="B29" s="13" t="s">
        <v>117</v>
      </c>
      <c r="C29" s="9">
        <v>7</v>
      </c>
      <c r="D29" s="12" t="s">
        <v>20</v>
      </c>
      <c r="E29" s="12">
        <v>785</v>
      </c>
      <c r="F29" s="12">
        <v>0</v>
      </c>
      <c r="G29" s="30">
        <v>0</v>
      </c>
      <c r="H29" s="30">
        <f t="shared" si="4"/>
        <v>785</v>
      </c>
      <c r="I29" s="15">
        <f>H29*1.1</f>
        <v>863.50000000000011</v>
      </c>
      <c r="J29" s="19">
        <v>8500</v>
      </c>
      <c r="K29" s="26">
        <f t="shared" si="5"/>
        <v>6672500</v>
      </c>
      <c r="L29" s="26">
        <f t="shared" si="6"/>
        <v>6338875</v>
      </c>
      <c r="M29" s="26">
        <f t="shared" si="7"/>
        <v>5338000</v>
      </c>
      <c r="N29" s="20">
        <f t="shared" si="8"/>
        <v>14000</v>
      </c>
    </row>
    <row r="30" spans="1:14">
      <c r="A30" s="8">
        <v>29</v>
      </c>
      <c r="B30" s="13" t="s">
        <v>118</v>
      </c>
      <c r="C30" s="9">
        <v>8</v>
      </c>
      <c r="D30" s="12" t="s">
        <v>20</v>
      </c>
      <c r="E30" s="12">
        <v>785</v>
      </c>
      <c r="F30" s="12">
        <v>0</v>
      </c>
      <c r="G30" s="30">
        <v>0</v>
      </c>
      <c r="H30" s="30">
        <f t="shared" si="4"/>
        <v>785</v>
      </c>
      <c r="I30" s="15">
        <f>H30*1.1</f>
        <v>863.50000000000011</v>
      </c>
      <c r="J30" s="19">
        <v>8600</v>
      </c>
      <c r="K30" s="26">
        <f t="shared" si="5"/>
        <v>6751000</v>
      </c>
      <c r="L30" s="26">
        <f t="shared" si="6"/>
        <v>6413450</v>
      </c>
      <c r="M30" s="26">
        <f t="shared" si="7"/>
        <v>5400800</v>
      </c>
      <c r="N30" s="20">
        <f t="shared" si="8"/>
        <v>14000</v>
      </c>
    </row>
    <row r="31" spans="1:14">
      <c r="A31" s="8">
        <v>30</v>
      </c>
      <c r="B31" s="13" t="s">
        <v>119</v>
      </c>
      <c r="C31" s="9">
        <v>8</v>
      </c>
      <c r="D31" s="12" t="s">
        <v>20</v>
      </c>
      <c r="E31" s="12">
        <v>670</v>
      </c>
      <c r="F31" s="12">
        <v>108</v>
      </c>
      <c r="G31" s="30">
        <v>0</v>
      </c>
      <c r="H31" s="30">
        <f t="shared" si="4"/>
        <v>778</v>
      </c>
      <c r="I31" s="15">
        <f>H31*1.1</f>
        <v>855.80000000000007</v>
      </c>
      <c r="J31" s="19">
        <v>8600</v>
      </c>
      <c r="K31" s="26">
        <f t="shared" si="5"/>
        <v>6690800</v>
      </c>
      <c r="L31" s="26">
        <f t="shared" si="6"/>
        <v>6356260</v>
      </c>
      <c r="M31" s="26">
        <f t="shared" si="7"/>
        <v>5352640</v>
      </c>
      <c r="N31" s="20">
        <f t="shared" si="8"/>
        <v>14000</v>
      </c>
    </row>
    <row r="32" spans="1:14">
      <c r="A32" s="8">
        <v>31</v>
      </c>
      <c r="B32" s="13" t="s">
        <v>120</v>
      </c>
      <c r="C32" s="9">
        <v>8</v>
      </c>
      <c r="D32" s="12" t="s">
        <v>20</v>
      </c>
      <c r="E32" s="12">
        <v>670</v>
      </c>
      <c r="F32" s="12">
        <v>108</v>
      </c>
      <c r="G32" s="30">
        <v>0</v>
      </c>
      <c r="H32" s="30">
        <f t="shared" si="4"/>
        <v>778</v>
      </c>
      <c r="I32" s="15">
        <f>H32*1.1</f>
        <v>855.80000000000007</v>
      </c>
      <c r="J32" s="19">
        <v>8600</v>
      </c>
      <c r="K32" s="26">
        <f t="shared" si="5"/>
        <v>6690800</v>
      </c>
      <c r="L32" s="26">
        <f t="shared" si="6"/>
        <v>6356260</v>
      </c>
      <c r="M32" s="26">
        <f t="shared" si="7"/>
        <v>5352640</v>
      </c>
      <c r="N32" s="20">
        <f t="shared" si="8"/>
        <v>14000</v>
      </c>
    </row>
    <row r="33" spans="1:14">
      <c r="A33" s="8">
        <v>32</v>
      </c>
      <c r="B33" s="13" t="s">
        <v>121</v>
      </c>
      <c r="C33" s="9">
        <v>8</v>
      </c>
      <c r="D33" s="12" t="s">
        <v>20</v>
      </c>
      <c r="E33" s="12">
        <v>785</v>
      </c>
      <c r="F33" s="12">
        <v>0</v>
      </c>
      <c r="G33" s="30">
        <v>0</v>
      </c>
      <c r="H33" s="30">
        <f t="shared" si="4"/>
        <v>785</v>
      </c>
      <c r="I33" s="15">
        <f>H33*1.1</f>
        <v>863.50000000000011</v>
      </c>
      <c r="J33" s="19">
        <v>8600</v>
      </c>
      <c r="K33" s="26">
        <f t="shared" si="5"/>
        <v>6751000</v>
      </c>
      <c r="L33" s="26">
        <f t="shared" si="6"/>
        <v>6413450</v>
      </c>
      <c r="M33" s="26">
        <f t="shared" si="7"/>
        <v>5400800</v>
      </c>
      <c r="N33" s="20">
        <f t="shared" si="8"/>
        <v>14000</v>
      </c>
    </row>
    <row r="34" spans="1:14">
      <c r="A34" s="8">
        <v>33</v>
      </c>
      <c r="B34" s="13" t="s">
        <v>122</v>
      </c>
      <c r="C34" s="9">
        <v>9</v>
      </c>
      <c r="D34" s="12" t="s">
        <v>20</v>
      </c>
      <c r="E34" s="12">
        <v>785</v>
      </c>
      <c r="F34" s="12">
        <v>0</v>
      </c>
      <c r="G34" s="30">
        <v>0</v>
      </c>
      <c r="H34" s="30">
        <f t="shared" si="4"/>
        <v>785</v>
      </c>
      <c r="I34" s="15">
        <f>H34*1.1</f>
        <v>863.50000000000011</v>
      </c>
      <c r="J34" s="19">
        <v>8700</v>
      </c>
      <c r="K34" s="26">
        <f t="shared" si="5"/>
        <v>6829500</v>
      </c>
      <c r="L34" s="26">
        <f t="shared" si="6"/>
        <v>6488025</v>
      </c>
      <c r="M34" s="26">
        <f t="shared" si="7"/>
        <v>5463600</v>
      </c>
      <c r="N34" s="20">
        <f t="shared" si="8"/>
        <v>14000</v>
      </c>
    </row>
    <row r="35" spans="1:14">
      <c r="A35" s="8">
        <v>34</v>
      </c>
      <c r="B35" s="13" t="s">
        <v>123</v>
      </c>
      <c r="C35" s="9">
        <v>9</v>
      </c>
      <c r="D35" s="12" t="s">
        <v>20</v>
      </c>
      <c r="E35" s="12">
        <v>670</v>
      </c>
      <c r="F35" s="12">
        <v>108</v>
      </c>
      <c r="G35" s="30">
        <v>0</v>
      </c>
      <c r="H35" s="30">
        <f t="shared" si="4"/>
        <v>778</v>
      </c>
      <c r="I35" s="15">
        <f>H35*1.1</f>
        <v>855.80000000000007</v>
      </c>
      <c r="J35" s="19">
        <v>8700</v>
      </c>
      <c r="K35" s="26">
        <f t="shared" si="5"/>
        <v>6768600</v>
      </c>
      <c r="L35" s="26">
        <f t="shared" si="6"/>
        <v>6430170</v>
      </c>
      <c r="M35" s="26">
        <f t="shared" si="7"/>
        <v>5414880</v>
      </c>
      <c r="N35" s="20">
        <f t="shared" si="8"/>
        <v>14000</v>
      </c>
    </row>
    <row r="36" spans="1:14">
      <c r="A36" s="8">
        <v>35</v>
      </c>
      <c r="B36" s="13" t="s">
        <v>124</v>
      </c>
      <c r="C36" s="9">
        <v>9</v>
      </c>
      <c r="D36" s="12" t="s">
        <v>20</v>
      </c>
      <c r="E36" s="12">
        <v>670</v>
      </c>
      <c r="F36" s="12">
        <v>108</v>
      </c>
      <c r="G36" s="30">
        <v>0</v>
      </c>
      <c r="H36" s="30">
        <f t="shared" si="4"/>
        <v>778</v>
      </c>
      <c r="I36" s="15">
        <f>H36*1.1</f>
        <v>855.80000000000007</v>
      </c>
      <c r="J36" s="19">
        <v>8700</v>
      </c>
      <c r="K36" s="26">
        <f t="shared" si="5"/>
        <v>6768600</v>
      </c>
      <c r="L36" s="26">
        <f t="shared" si="6"/>
        <v>6430170</v>
      </c>
      <c r="M36" s="26">
        <f t="shared" si="7"/>
        <v>5414880</v>
      </c>
      <c r="N36" s="20">
        <f t="shared" si="8"/>
        <v>14000</v>
      </c>
    </row>
    <row r="37" spans="1:14">
      <c r="A37" s="8">
        <v>36</v>
      </c>
      <c r="B37" s="13" t="s">
        <v>125</v>
      </c>
      <c r="C37" s="9">
        <v>9</v>
      </c>
      <c r="D37" s="12" t="s">
        <v>20</v>
      </c>
      <c r="E37" s="12">
        <v>785</v>
      </c>
      <c r="F37" s="12">
        <v>0</v>
      </c>
      <c r="G37" s="30">
        <v>0</v>
      </c>
      <c r="H37" s="30">
        <f t="shared" si="4"/>
        <v>785</v>
      </c>
      <c r="I37" s="15">
        <f>H37*1.1</f>
        <v>863.50000000000011</v>
      </c>
      <c r="J37" s="19">
        <v>8700</v>
      </c>
      <c r="K37" s="26">
        <f t="shared" si="5"/>
        <v>6829500</v>
      </c>
      <c r="L37" s="26">
        <f t="shared" si="6"/>
        <v>6488025</v>
      </c>
      <c r="M37" s="26">
        <f t="shared" si="7"/>
        <v>5463600</v>
      </c>
      <c r="N37" s="20">
        <f t="shared" si="8"/>
        <v>14000</v>
      </c>
    </row>
    <row r="38" spans="1:14">
      <c r="A38" s="8">
        <v>37</v>
      </c>
      <c r="B38" s="13" t="s">
        <v>126</v>
      </c>
      <c r="C38" s="9">
        <v>10</v>
      </c>
      <c r="D38" s="12" t="s">
        <v>20</v>
      </c>
      <c r="E38" s="12">
        <v>785</v>
      </c>
      <c r="F38" s="12">
        <v>0</v>
      </c>
      <c r="G38" s="30">
        <v>0</v>
      </c>
      <c r="H38" s="30">
        <f t="shared" si="4"/>
        <v>785</v>
      </c>
      <c r="I38" s="15">
        <f>H38*1.1</f>
        <v>863.50000000000011</v>
      </c>
      <c r="J38" s="19">
        <v>8800</v>
      </c>
      <c r="K38" s="26">
        <f t="shared" si="5"/>
        <v>6908000</v>
      </c>
      <c r="L38" s="26">
        <f t="shared" si="6"/>
        <v>6562600</v>
      </c>
      <c r="M38" s="26">
        <f t="shared" si="7"/>
        <v>5526400</v>
      </c>
      <c r="N38" s="20">
        <f t="shared" si="8"/>
        <v>14500</v>
      </c>
    </row>
    <row r="39" spans="1:14">
      <c r="A39" s="8">
        <v>38</v>
      </c>
      <c r="B39" s="13" t="s">
        <v>127</v>
      </c>
      <c r="C39" s="9">
        <v>10</v>
      </c>
      <c r="D39" s="12" t="s">
        <v>20</v>
      </c>
      <c r="E39" s="12">
        <v>670</v>
      </c>
      <c r="F39" s="12">
        <v>108</v>
      </c>
      <c r="G39" s="30">
        <v>0</v>
      </c>
      <c r="H39" s="30">
        <f t="shared" si="4"/>
        <v>778</v>
      </c>
      <c r="I39" s="15">
        <f>H39*1.1</f>
        <v>855.80000000000007</v>
      </c>
      <c r="J39" s="19">
        <v>8800</v>
      </c>
      <c r="K39" s="26">
        <f t="shared" si="5"/>
        <v>6846400</v>
      </c>
      <c r="L39" s="26">
        <f t="shared" si="6"/>
        <v>6504080</v>
      </c>
      <c r="M39" s="26">
        <f t="shared" si="7"/>
        <v>5477120</v>
      </c>
      <c r="N39" s="20">
        <f t="shared" si="8"/>
        <v>14500</v>
      </c>
    </row>
    <row r="40" spans="1:14">
      <c r="A40" s="8">
        <v>39</v>
      </c>
      <c r="B40" s="13" t="s">
        <v>128</v>
      </c>
      <c r="C40" s="9">
        <v>10</v>
      </c>
      <c r="D40" s="12" t="s">
        <v>20</v>
      </c>
      <c r="E40" s="12">
        <v>670</v>
      </c>
      <c r="F40" s="12">
        <v>108</v>
      </c>
      <c r="G40" s="30">
        <v>0</v>
      </c>
      <c r="H40" s="30">
        <f t="shared" si="4"/>
        <v>778</v>
      </c>
      <c r="I40" s="15">
        <f>H40*1.1</f>
        <v>855.80000000000007</v>
      </c>
      <c r="J40" s="19">
        <v>8800</v>
      </c>
      <c r="K40" s="26">
        <f t="shared" si="5"/>
        <v>6846400</v>
      </c>
      <c r="L40" s="26">
        <f t="shared" si="6"/>
        <v>6504080</v>
      </c>
      <c r="M40" s="26">
        <f t="shared" si="7"/>
        <v>5477120</v>
      </c>
      <c r="N40" s="20">
        <f t="shared" si="8"/>
        <v>14500</v>
      </c>
    </row>
    <row r="41" spans="1:14">
      <c r="A41" s="8">
        <v>40</v>
      </c>
      <c r="B41" s="13" t="s">
        <v>129</v>
      </c>
      <c r="C41" s="9">
        <v>10</v>
      </c>
      <c r="D41" s="12" t="s">
        <v>20</v>
      </c>
      <c r="E41" s="12">
        <v>785</v>
      </c>
      <c r="F41" s="12">
        <v>0</v>
      </c>
      <c r="G41" s="30">
        <v>0</v>
      </c>
      <c r="H41" s="30">
        <f t="shared" si="4"/>
        <v>785</v>
      </c>
      <c r="I41" s="15">
        <f>H41*1.1</f>
        <v>863.50000000000011</v>
      </c>
      <c r="J41" s="19">
        <v>8800</v>
      </c>
      <c r="K41" s="26">
        <f t="shared" si="5"/>
        <v>6908000</v>
      </c>
      <c r="L41" s="26">
        <f t="shared" si="6"/>
        <v>6562600</v>
      </c>
      <c r="M41" s="26">
        <f t="shared" si="7"/>
        <v>5526400</v>
      </c>
      <c r="N41" s="20">
        <f t="shared" si="8"/>
        <v>14500</v>
      </c>
    </row>
    <row r="42" spans="1:14">
      <c r="A42" s="8">
        <v>41</v>
      </c>
      <c r="B42" s="13" t="s">
        <v>130</v>
      </c>
      <c r="C42" s="9">
        <v>11</v>
      </c>
      <c r="D42" s="12" t="s">
        <v>20</v>
      </c>
      <c r="E42" s="12">
        <v>785</v>
      </c>
      <c r="F42" s="12">
        <v>0</v>
      </c>
      <c r="G42" s="30">
        <v>0</v>
      </c>
      <c r="H42" s="30">
        <f t="shared" si="4"/>
        <v>785</v>
      </c>
      <c r="I42" s="15">
        <f>H42*1.1</f>
        <v>863.50000000000011</v>
      </c>
      <c r="J42" s="19">
        <v>8900</v>
      </c>
      <c r="K42" s="26">
        <f t="shared" si="5"/>
        <v>6986500</v>
      </c>
      <c r="L42" s="26">
        <f t="shared" si="6"/>
        <v>6637175</v>
      </c>
      <c r="M42" s="26">
        <f t="shared" si="7"/>
        <v>5589200</v>
      </c>
      <c r="N42" s="20">
        <f t="shared" si="8"/>
        <v>14500</v>
      </c>
    </row>
    <row r="43" spans="1:14">
      <c r="A43" s="8">
        <v>42</v>
      </c>
      <c r="B43" s="13" t="s">
        <v>131</v>
      </c>
      <c r="C43" s="9">
        <v>11</v>
      </c>
      <c r="D43" s="12" t="s">
        <v>20</v>
      </c>
      <c r="E43" s="12">
        <v>670</v>
      </c>
      <c r="F43" s="12">
        <v>108</v>
      </c>
      <c r="G43" s="30">
        <v>0</v>
      </c>
      <c r="H43" s="30">
        <f t="shared" si="4"/>
        <v>778</v>
      </c>
      <c r="I43" s="15">
        <f>H43*1.1</f>
        <v>855.80000000000007</v>
      </c>
      <c r="J43" s="19">
        <v>8900</v>
      </c>
      <c r="K43" s="26">
        <f t="shared" si="5"/>
        <v>6924200</v>
      </c>
      <c r="L43" s="26">
        <f t="shared" si="6"/>
        <v>6577990</v>
      </c>
      <c r="M43" s="26">
        <f t="shared" si="7"/>
        <v>5539360</v>
      </c>
      <c r="N43" s="20">
        <f t="shared" si="8"/>
        <v>14500</v>
      </c>
    </row>
    <row r="44" spans="1:14">
      <c r="A44" s="8">
        <v>43</v>
      </c>
      <c r="B44" s="13" t="s">
        <v>132</v>
      </c>
      <c r="C44" s="9">
        <v>11</v>
      </c>
      <c r="D44" s="12" t="s">
        <v>20</v>
      </c>
      <c r="E44" s="12">
        <v>670</v>
      </c>
      <c r="F44" s="12">
        <v>108</v>
      </c>
      <c r="G44" s="30">
        <v>0</v>
      </c>
      <c r="H44" s="30">
        <f t="shared" si="4"/>
        <v>778</v>
      </c>
      <c r="I44" s="15">
        <f>H44*1.1</f>
        <v>855.80000000000007</v>
      </c>
      <c r="J44" s="19">
        <v>8900</v>
      </c>
      <c r="K44" s="26">
        <f t="shared" si="5"/>
        <v>6924200</v>
      </c>
      <c r="L44" s="26">
        <f t="shared" si="6"/>
        <v>6577990</v>
      </c>
      <c r="M44" s="26">
        <f t="shared" si="7"/>
        <v>5539360</v>
      </c>
      <c r="N44" s="20">
        <f t="shared" si="8"/>
        <v>14500</v>
      </c>
    </row>
    <row r="45" spans="1:14">
      <c r="A45" s="8">
        <v>44</v>
      </c>
      <c r="B45" s="13" t="s">
        <v>133</v>
      </c>
      <c r="C45" s="9">
        <v>11</v>
      </c>
      <c r="D45" s="12" t="s">
        <v>20</v>
      </c>
      <c r="E45" s="12">
        <v>785</v>
      </c>
      <c r="F45" s="12">
        <v>0</v>
      </c>
      <c r="G45" s="30">
        <v>0</v>
      </c>
      <c r="H45" s="30">
        <f t="shared" si="4"/>
        <v>785</v>
      </c>
      <c r="I45" s="15">
        <f>H45*1.1</f>
        <v>863.50000000000011</v>
      </c>
      <c r="J45" s="19">
        <v>8900</v>
      </c>
      <c r="K45" s="26">
        <f t="shared" si="5"/>
        <v>6986500</v>
      </c>
      <c r="L45" s="26">
        <f t="shared" si="6"/>
        <v>6637175</v>
      </c>
      <c r="M45" s="26">
        <f t="shared" si="7"/>
        <v>5589200</v>
      </c>
      <c r="N45" s="20">
        <f t="shared" si="8"/>
        <v>14500</v>
      </c>
    </row>
    <row r="46" spans="1:14">
      <c r="A46" s="8">
        <v>45</v>
      </c>
      <c r="B46" s="13" t="s">
        <v>134</v>
      </c>
      <c r="C46" s="9">
        <v>12</v>
      </c>
      <c r="D46" s="12" t="s">
        <v>20</v>
      </c>
      <c r="E46" s="12">
        <v>785</v>
      </c>
      <c r="F46" s="12">
        <v>0</v>
      </c>
      <c r="G46" s="30">
        <v>0</v>
      </c>
      <c r="H46" s="30">
        <f t="shared" si="4"/>
        <v>785</v>
      </c>
      <c r="I46" s="15">
        <f>H46*1.1</f>
        <v>863.50000000000011</v>
      </c>
      <c r="J46" s="19">
        <v>9000</v>
      </c>
      <c r="K46" s="26">
        <f t="shared" si="5"/>
        <v>7065000</v>
      </c>
      <c r="L46" s="26">
        <f t="shared" si="6"/>
        <v>6711750</v>
      </c>
      <c r="M46" s="26">
        <f t="shared" si="7"/>
        <v>5652000</v>
      </c>
      <c r="N46" s="20">
        <f t="shared" si="8"/>
        <v>14500</v>
      </c>
    </row>
    <row r="47" spans="1:14">
      <c r="A47" s="8">
        <v>46</v>
      </c>
      <c r="B47" s="13" t="s">
        <v>135</v>
      </c>
      <c r="C47" s="9">
        <v>12</v>
      </c>
      <c r="D47" s="12" t="s">
        <v>20</v>
      </c>
      <c r="E47" s="12">
        <v>670</v>
      </c>
      <c r="F47" s="12">
        <v>108</v>
      </c>
      <c r="G47" s="30">
        <v>0</v>
      </c>
      <c r="H47" s="30">
        <f t="shared" si="4"/>
        <v>778</v>
      </c>
      <c r="I47" s="15">
        <f>H47*1.1</f>
        <v>855.80000000000007</v>
      </c>
      <c r="J47" s="19">
        <v>9000</v>
      </c>
      <c r="K47" s="26">
        <f t="shared" si="5"/>
        <v>7002000</v>
      </c>
      <c r="L47" s="26">
        <f t="shared" si="6"/>
        <v>6651900</v>
      </c>
      <c r="M47" s="26">
        <f t="shared" si="7"/>
        <v>5601600</v>
      </c>
      <c r="N47" s="20">
        <f t="shared" si="8"/>
        <v>14500</v>
      </c>
    </row>
    <row r="48" spans="1:14">
      <c r="A48" s="8">
        <v>47</v>
      </c>
      <c r="B48" s="13" t="s">
        <v>136</v>
      </c>
      <c r="C48" s="9">
        <v>12</v>
      </c>
      <c r="D48" s="12" t="s">
        <v>20</v>
      </c>
      <c r="E48" s="12">
        <v>670</v>
      </c>
      <c r="F48" s="12">
        <v>108</v>
      </c>
      <c r="G48" s="30">
        <v>0</v>
      </c>
      <c r="H48" s="30">
        <f t="shared" si="4"/>
        <v>778</v>
      </c>
      <c r="I48" s="15">
        <f>H48*1.1</f>
        <v>855.80000000000007</v>
      </c>
      <c r="J48" s="19">
        <v>9000</v>
      </c>
      <c r="K48" s="26">
        <f t="shared" si="5"/>
        <v>7002000</v>
      </c>
      <c r="L48" s="26">
        <f t="shared" si="6"/>
        <v>6651900</v>
      </c>
      <c r="M48" s="26">
        <f t="shared" si="7"/>
        <v>5601600</v>
      </c>
      <c r="N48" s="20">
        <f t="shared" si="8"/>
        <v>14500</v>
      </c>
    </row>
    <row r="49" spans="1:14">
      <c r="A49" s="8">
        <v>48</v>
      </c>
      <c r="B49" s="13" t="s">
        <v>137</v>
      </c>
      <c r="C49" s="9">
        <v>12</v>
      </c>
      <c r="D49" s="12" t="s">
        <v>20</v>
      </c>
      <c r="E49" s="12">
        <v>785</v>
      </c>
      <c r="F49" s="12">
        <v>0</v>
      </c>
      <c r="G49" s="30">
        <v>0</v>
      </c>
      <c r="H49" s="30">
        <f t="shared" si="4"/>
        <v>785</v>
      </c>
      <c r="I49" s="15">
        <f>H49*1.1</f>
        <v>863.50000000000011</v>
      </c>
      <c r="J49" s="19">
        <v>9000</v>
      </c>
      <c r="K49" s="26">
        <f t="shared" si="5"/>
        <v>7065000</v>
      </c>
      <c r="L49" s="26">
        <f t="shared" si="6"/>
        <v>6711750</v>
      </c>
      <c r="M49" s="26">
        <f t="shared" si="7"/>
        <v>5652000</v>
      </c>
      <c r="N49" s="20">
        <f t="shared" si="8"/>
        <v>14500</v>
      </c>
    </row>
    <row r="50" spans="1:14">
      <c r="A50" s="8">
        <v>49</v>
      </c>
      <c r="B50" s="13" t="s">
        <v>138</v>
      </c>
      <c r="C50" s="9">
        <v>13</v>
      </c>
      <c r="D50" s="12" t="s">
        <v>20</v>
      </c>
      <c r="E50" s="12">
        <v>785</v>
      </c>
      <c r="F50" s="12">
        <v>0</v>
      </c>
      <c r="G50" s="30">
        <v>0</v>
      </c>
      <c r="H50" s="30">
        <f t="shared" si="4"/>
        <v>785</v>
      </c>
      <c r="I50" s="15">
        <f>H50*1.1</f>
        <v>863.50000000000011</v>
      </c>
      <c r="J50" s="19">
        <v>9100</v>
      </c>
      <c r="K50" s="26">
        <f t="shared" si="5"/>
        <v>7143500</v>
      </c>
      <c r="L50" s="26">
        <f t="shared" si="6"/>
        <v>6786325</v>
      </c>
      <c r="M50" s="26">
        <f t="shared" si="7"/>
        <v>5714800</v>
      </c>
      <c r="N50" s="20">
        <f t="shared" si="8"/>
        <v>15000</v>
      </c>
    </row>
    <row r="51" spans="1:14">
      <c r="A51" s="8">
        <v>50</v>
      </c>
      <c r="B51" s="13" t="s">
        <v>139</v>
      </c>
      <c r="C51" s="9">
        <v>13</v>
      </c>
      <c r="D51" s="12" t="s">
        <v>20</v>
      </c>
      <c r="E51" s="12">
        <v>670</v>
      </c>
      <c r="F51" s="12">
        <v>108</v>
      </c>
      <c r="G51" s="30">
        <v>0</v>
      </c>
      <c r="H51" s="30">
        <f t="shared" si="4"/>
        <v>778</v>
      </c>
      <c r="I51" s="15">
        <f>H51*1.1</f>
        <v>855.80000000000007</v>
      </c>
      <c r="J51" s="19">
        <v>9100</v>
      </c>
      <c r="K51" s="26">
        <f t="shared" si="5"/>
        <v>7079800</v>
      </c>
      <c r="L51" s="26">
        <f t="shared" si="6"/>
        <v>6725810</v>
      </c>
      <c r="M51" s="26">
        <f t="shared" si="7"/>
        <v>5663840</v>
      </c>
      <c r="N51" s="20">
        <f t="shared" si="8"/>
        <v>14500</v>
      </c>
    </row>
    <row r="52" spans="1:14">
      <c r="A52" s="8">
        <v>51</v>
      </c>
      <c r="B52" s="13" t="s">
        <v>140</v>
      </c>
      <c r="C52" s="9">
        <v>13</v>
      </c>
      <c r="D52" s="12" t="s">
        <v>20</v>
      </c>
      <c r="E52" s="12">
        <v>670</v>
      </c>
      <c r="F52" s="12">
        <v>108</v>
      </c>
      <c r="G52" s="30">
        <v>0</v>
      </c>
      <c r="H52" s="30">
        <f t="shared" si="4"/>
        <v>778</v>
      </c>
      <c r="I52" s="15">
        <f>H52*1.1</f>
        <v>855.80000000000007</v>
      </c>
      <c r="J52" s="19">
        <v>9100</v>
      </c>
      <c r="K52" s="26">
        <f t="shared" si="5"/>
        <v>7079800</v>
      </c>
      <c r="L52" s="26">
        <f t="shared" si="6"/>
        <v>6725810</v>
      </c>
      <c r="M52" s="26">
        <f t="shared" si="7"/>
        <v>5663840</v>
      </c>
      <c r="N52" s="20">
        <f t="shared" si="8"/>
        <v>14500</v>
      </c>
    </row>
    <row r="53" spans="1:14">
      <c r="A53" s="8">
        <v>52</v>
      </c>
      <c r="B53" s="13" t="s">
        <v>141</v>
      </c>
      <c r="C53" s="9">
        <v>13</v>
      </c>
      <c r="D53" s="12" t="s">
        <v>20</v>
      </c>
      <c r="E53" s="12">
        <v>785</v>
      </c>
      <c r="F53" s="12">
        <v>0</v>
      </c>
      <c r="G53" s="30">
        <v>0</v>
      </c>
      <c r="H53" s="30">
        <f t="shared" si="4"/>
        <v>785</v>
      </c>
      <c r="I53" s="15">
        <f>H53*1.1</f>
        <v>863.50000000000011</v>
      </c>
      <c r="J53" s="19">
        <v>9100</v>
      </c>
      <c r="K53" s="26">
        <f t="shared" si="5"/>
        <v>7143500</v>
      </c>
      <c r="L53" s="26">
        <f t="shared" si="6"/>
        <v>6786325</v>
      </c>
      <c r="M53" s="26">
        <f t="shared" si="7"/>
        <v>5714800</v>
      </c>
      <c r="N53" s="20">
        <f t="shared" si="8"/>
        <v>15000</v>
      </c>
    </row>
    <row r="54" spans="1:14">
      <c r="A54" s="8">
        <v>53</v>
      </c>
      <c r="B54" s="13" t="s">
        <v>142</v>
      </c>
      <c r="C54" s="9">
        <v>14</v>
      </c>
      <c r="D54" s="12" t="s">
        <v>20</v>
      </c>
      <c r="E54" s="12">
        <v>785</v>
      </c>
      <c r="F54" s="12">
        <v>0</v>
      </c>
      <c r="G54" s="30">
        <v>0</v>
      </c>
      <c r="H54" s="30">
        <f t="shared" si="4"/>
        <v>785</v>
      </c>
      <c r="I54" s="15">
        <f>H54*1.1</f>
        <v>863.50000000000011</v>
      </c>
      <c r="J54" s="19">
        <v>9200</v>
      </c>
      <c r="K54" s="26">
        <f t="shared" si="5"/>
        <v>7222000</v>
      </c>
      <c r="L54" s="26">
        <f t="shared" si="6"/>
        <v>6860900</v>
      </c>
      <c r="M54" s="26">
        <f t="shared" si="7"/>
        <v>5777600</v>
      </c>
      <c r="N54" s="20">
        <f t="shared" si="8"/>
        <v>15000</v>
      </c>
    </row>
    <row r="55" spans="1:14">
      <c r="A55" s="8">
        <v>54</v>
      </c>
      <c r="B55" s="13" t="s">
        <v>143</v>
      </c>
      <c r="C55" s="9">
        <v>14</v>
      </c>
      <c r="D55" s="12" t="s">
        <v>20</v>
      </c>
      <c r="E55" s="12">
        <v>670</v>
      </c>
      <c r="F55" s="12">
        <v>108</v>
      </c>
      <c r="G55" s="30">
        <v>0</v>
      </c>
      <c r="H55" s="30">
        <f t="shared" si="4"/>
        <v>778</v>
      </c>
      <c r="I55" s="15">
        <f>H55*1.1</f>
        <v>855.80000000000007</v>
      </c>
      <c r="J55" s="19">
        <v>9200</v>
      </c>
      <c r="K55" s="26">
        <f t="shared" si="5"/>
        <v>7157600</v>
      </c>
      <c r="L55" s="26">
        <f t="shared" si="6"/>
        <v>6799720</v>
      </c>
      <c r="M55" s="26">
        <f t="shared" si="7"/>
        <v>5726080</v>
      </c>
      <c r="N55" s="20">
        <f t="shared" si="8"/>
        <v>15000</v>
      </c>
    </row>
    <row r="56" spans="1:14">
      <c r="A56" s="8">
        <v>55</v>
      </c>
      <c r="B56" s="13" t="s">
        <v>144</v>
      </c>
      <c r="C56" s="9">
        <v>14</v>
      </c>
      <c r="D56" s="12" t="s">
        <v>20</v>
      </c>
      <c r="E56" s="12">
        <v>670</v>
      </c>
      <c r="F56" s="12">
        <v>108</v>
      </c>
      <c r="G56" s="30">
        <v>0</v>
      </c>
      <c r="H56" s="30">
        <f t="shared" si="4"/>
        <v>778</v>
      </c>
      <c r="I56" s="15">
        <f>H56*1.1</f>
        <v>855.80000000000007</v>
      </c>
      <c r="J56" s="19">
        <v>9200</v>
      </c>
      <c r="K56" s="26">
        <f t="shared" si="5"/>
        <v>7157600</v>
      </c>
      <c r="L56" s="26">
        <f t="shared" si="6"/>
        <v>6799720</v>
      </c>
      <c r="M56" s="26">
        <f t="shared" si="7"/>
        <v>5726080</v>
      </c>
      <c r="N56" s="20">
        <f t="shared" si="8"/>
        <v>15000</v>
      </c>
    </row>
    <row r="57" spans="1:14">
      <c r="A57" s="8">
        <v>56</v>
      </c>
      <c r="B57" s="13" t="s">
        <v>145</v>
      </c>
      <c r="C57" s="9">
        <v>14</v>
      </c>
      <c r="D57" s="12" t="s">
        <v>20</v>
      </c>
      <c r="E57" s="12">
        <v>785</v>
      </c>
      <c r="F57" s="12">
        <v>0</v>
      </c>
      <c r="G57" s="30">
        <v>0</v>
      </c>
      <c r="H57" s="30">
        <f t="shared" si="4"/>
        <v>785</v>
      </c>
      <c r="I57" s="15">
        <f>H57*1.1</f>
        <v>863.50000000000011</v>
      </c>
      <c r="J57" s="19">
        <v>9200</v>
      </c>
      <c r="K57" s="26">
        <f t="shared" si="5"/>
        <v>7222000</v>
      </c>
      <c r="L57" s="26">
        <f t="shared" si="6"/>
        <v>6860900</v>
      </c>
      <c r="M57" s="26">
        <f t="shared" si="7"/>
        <v>5777600</v>
      </c>
      <c r="N57" s="20">
        <f t="shared" si="8"/>
        <v>15000</v>
      </c>
    </row>
    <row r="58" spans="1:14">
      <c r="A58" s="8">
        <v>57</v>
      </c>
      <c r="B58" s="13" t="s">
        <v>146</v>
      </c>
      <c r="C58" s="9">
        <v>15</v>
      </c>
      <c r="D58" s="12" t="s">
        <v>20</v>
      </c>
      <c r="E58" s="12">
        <v>785</v>
      </c>
      <c r="F58" s="12">
        <v>0</v>
      </c>
      <c r="G58" s="30">
        <v>0</v>
      </c>
      <c r="H58" s="30">
        <f t="shared" si="4"/>
        <v>785</v>
      </c>
      <c r="I58" s="15">
        <f>H58*1.1</f>
        <v>863.50000000000011</v>
      </c>
      <c r="J58" s="19">
        <v>9300</v>
      </c>
      <c r="K58" s="26">
        <f t="shared" si="5"/>
        <v>7300500</v>
      </c>
      <c r="L58" s="26">
        <f t="shared" si="6"/>
        <v>6935475</v>
      </c>
      <c r="M58" s="26">
        <f t="shared" si="7"/>
        <v>5840400</v>
      </c>
      <c r="N58" s="20">
        <f t="shared" si="8"/>
        <v>15000</v>
      </c>
    </row>
    <row r="59" spans="1:14">
      <c r="A59" s="8">
        <v>58</v>
      </c>
      <c r="B59" s="13" t="s">
        <v>147</v>
      </c>
      <c r="C59" s="9">
        <v>15</v>
      </c>
      <c r="D59" s="12" t="s">
        <v>20</v>
      </c>
      <c r="E59" s="12">
        <v>670</v>
      </c>
      <c r="F59" s="12">
        <v>108</v>
      </c>
      <c r="G59" s="30">
        <v>0</v>
      </c>
      <c r="H59" s="30">
        <f t="shared" si="4"/>
        <v>778</v>
      </c>
      <c r="I59" s="15">
        <f>H59*1.1</f>
        <v>855.80000000000007</v>
      </c>
      <c r="J59" s="19">
        <v>9300</v>
      </c>
      <c r="K59" s="26">
        <f t="shared" si="5"/>
        <v>7235400</v>
      </c>
      <c r="L59" s="26">
        <f t="shared" si="6"/>
        <v>6873630</v>
      </c>
      <c r="M59" s="26">
        <f t="shared" si="7"/>
        <v>5788320</v>
      </c>
      <c r="N59" s="20">
        <f t="shared" si="8"/>
        <v>15000</v>
      </c>
    </row>
    <row r="60" spans="1:14">
      <c r="A60" s="8">
        <v>59</v>
      </c>
      <c r="B60" s="13" t="s">
        <v>148</v>
      </c>
      <c r="C60" s="9">
        <v>15</v>
      </c>
      <c r="D60" s="12" t="s">
        <v>20</v>
      </c>
      <c r="E60" s="12">
        <v>670</v>
      </c>
      <c r="F60" s="12">
        <v>108</v>
      </c>
      <c r="G60" s="30">
        <v>0</v>
      </c>
      <c r="H60" s="30">
        <f t="shared" si="4"/>
        <v>778</v>
      </c>
      <c r="I60" s="15">
        <f>H60*1.1</f>
        <v>855.80000000000007</v>
      </c>
      <c r="J60" s="19">
        <v>9300</v>
      </c>
      <c r="K60" s="26">
        <f t="shared" si="5"/>
        <v>7235400</v>
      </c>
      <c r="L60" s="26">
        <f t="shared" si="6"/>
        <v>6873630</v>
      </c>
      <c r="M60" s="26">
        <f t="shared" si="7"/>
        <v>5788320</v>
      </c>
      <c r="N60" s="20">
        <f t="shared" si="8"/>
        <v>15000</v>
      </c>
    </row>
    <row r="61" spans="1:14">
      <c r="A61" s="8">
        <v>60</v>
      </c>
      <c r="B61" s="13" t="s">
        <v>149</v>
      </c>
      <c r="C61" s="9">
        <v>15</v>
      </c>
      <c r="D61" s="12" t="s">
        <v>20</v>
      </c>
      <c r="E61" s="12">
        <v>785</v>
      </c>
      <c r="F61" s="12">
        <v>0</v>
      </c>
      <c r="G61" s="30">
        <v>0</v>
      </c>
      <c r="H61" s="30">
        <f t="shared" si="4"/>
        <v>785</v>
      </c>
      <c r="I61" s="15">
        <f>H61*1.1</f>
        <v>863.50000000000011</v>
      </c>
      <c r="J61" s="19">
        <v>9300</v>
      </c>
      <c r="K61" s="26">
        <f t="shared" si="5"/>
        <v>7300500</v>
      </c>
      <c r="L61" s="26">
        <f t="shared" si="6"/>
        <v>6935475</v>
      </c>
      <c r="M61" s="26">
        <f t="shared" si="7"/>
        <v>5840400</v>
      </c>
      <c r="N61" s="20">
        <f t="shared" si="8"/>
        <v>15000</v>
      </c>
    </row>
    <row r="62" spans="1:14">
      <c r="A62" s="8">
        <v>61</v>
      </c>
      <c r="B62" s="13" t="s">
        <v>150</v>
      </c>
      <c r="C62" s="9">
        <v>16</v>
      </c>
      <c r="D62" s="12" t="s">
        <v>20</v>
      </c>
      <c r="E62" s="12">
        <v>785</v>
      </c>
      <c r="F62" s="12">
        <v>0</v>
      </c>
      <c r="G62" s="30">
        <v>0</v>
      </c>
      <c r="H62" s="30">
        <f t="shared" si="4"/>
        <v>785</v>
      </c>
      <c r="I62" s="15">
        <f>H62*1.1</f>
        <v>863.50000000000011</v>
      </c>
      <c r="J62" s="19">
        <v>9400</v>
      </c>
      <c r="K62" s="26">
        <f t="shared" si="5"/>
        <v>7379000</v>
      </c>
      <c r="L62" s="26">
        <f t="shared" si="6"/>
        <v>7010050</v>
      </c>
      <c r="M62" s="26">
        <f t="shared" si="7"/>
        <v>5903200</v>
      </c>
      <c r="N62" s="20">
        <f t="shared" si="8"/>
        <v>15500</v>
      </c>
    </row>
    <row r="63" spans="1:14">
      <c r="A63" s="8">
        <v>62</v>
      </c>
      <c r="B63" s="13" t="s">
        <v>151</v>
      </c>
      <c r="C63" s="9">
        <v>16</v>
      </c>
      <c r="D63" s="12" t="s">
        <v>20</v>
      </c>
      <c r="E63" s="12">
        <v>670</v>
      </c>
      <c r="F63" s="12">
        <v>108</v>
      </c>
      <c r="G63" s="30">
        <v>0</v>
      </c>
      <c r="H63" s="30">
        <f t="shared" si="4"/>
        <v>778</v>
      </c>
      <c r="I63" s="15">
        <f>H63*1.1</f>
        <v>855.80000000000007</v>
      </c>
      <c r="J63" s="19">
        <v>9400</v>
      </c>
      <c r="K63" s="26">
        <f t="shared" si="5"/>
        <v>7313200</v>
      </c>
      <c r="L63" s="26">
        <f t="shared" si="6"/>
        <v>6947540</v>
      </c>
      <c r="M63" s="26">
        <f t="shared" si="7"/>
        <v>5850560</v>
      </c>
      <c r="N63" s="20">
        <f t="shared" si="8"/>
        <v>15000</v>
      </c>
    </row>
    <row r="64" spans="1:14">
      <c r="A64" s="8">
        <v>63</v>
      </c>
      <c r="B64" s="13" t="s">
        <v>152</v>
      </c>
      <c r="C64" s="9">
        <v>16</v>
      </c>
      <c r="D64" s="12" t="s">
        <v>20</v>
      </c>
      <c r="E64" s="12">
        <v>670</v>
      </c>
      <c r="F64" s="12">
        <v>108</v>
      </c>
      <c r="G64" s="30">
        <v>0</v>
      </c>
      <c r="H64" s="30">
        <f t="shared" si="4"/>
        <v>778</v>
      </c>
      <c r="I64" s="15">
        <f>H64*1.1</f>
        <v>855.80000000000007</v>
      </c>
      <c r="J64" s="19">
        <v>9400</v>
      </c>
      <c r="K64" s="26">
        <f t="shared" si="5"/>
        <v>7313200</v>
      </c>
      <c r="L64" s="26">
        <f t="shared" si="6"/>
        <v>6947540</v>
      </c>
      <c r="M64" s="26">
        <f t="shared" si="7"/>
        <v>5850560</v>
      </c>
      <c r="N64" s="20">
        <f t="shared" si="8"/>
        <v>15000</v>
      </c>
    </row>
    <row r="65" spans="1:14">
      <c r="A65" s="8">
        <v>64</v>
      </c>
      <c r="B65" s="13" t="s">
        <v>153</v>
      </c>
      <c r="C65" s="9">
        <v>16</v>
      </c>
      <c r="D65" s="12" t="s">
        <v>20</v>
      </c>
      <c r="E65" s="12">
        <v>785</v>
      </c>
      <c r="F65" s="12">
        <v>0</v>
      </c>
      <c r="G65" s="30">
        <v>0</v>
      </c>
      <c r="H65" s="30">
        <f t="shared" si="4"/>
        <v>785</v>
      </c>
      <c r="I65" s="15">
        <f>H65*1.1</f>
        <v>863.50000000000011</v>
      </c>
      <c r="J65" s="19">
        <v>9400</v>
      </c>
      <c r="K65" s="26">
        <f t="shared" si="5"/>
        <v>7379000</v>
      </c>
      <c r="L65" s="26">
        <f t="shared" si="6"/>
        <v>7010050</v>
      </c>
      <c r="M65" s="26">
        <f t="shared" si="7"/>
        <v>5903200</v>
      </c>
      <c r="N65" s="20">
        <f t="shared" si="8"/>
        <v>15500</v>
      </c>
    </row>
    <row r="66" spans="1:14">
      <c r="A66" s="8">
        <v>65</v>
      </c>
      <c r="B66" s="13" t="s">
        <v>154</v>
      </c>
      <c r="C66" s="9">
        <v>17</v>
      </c>
      <c r="D66" s="12" t="s">
        <v>20</v>
      </c>
      <c r="E66" s="12">
        <v>785</v>
      </c>
      <c r="F66" s="12">
        <v>0</v>
      </c>
      <c r="G66" s="30">
        <v>0</v>
      </c>
      <c r="H66" s="30">
        <f t="shared" si="4"/>
        <v>785</v>
      </c>
      <c r="I66" s="15">
        <f>H66*1.1</f>
        <v>863.50000000000011</v>
      </c>
      <c r="J66" s="19">
        <v>9500</v>
      </c>
      <c r="K66" s="26">
        <f t="shared" si="5"/>
        <v>7457500</v>
      </c>
      <c r="L66" s="26">
        <f t="shared" si="6"/>
        <v>7084625</v>
      </c>
      <c r="M66" s="26">
        <f t="shared" si="7"/>
        <v>5966000</v>
      </c>
      <c r="N66" s="20">
        <f t="shared" si="8"/>
        <v>15500</v>
      </c>
    </row>
    <row r="67" spans="1:14">
      <c r="A67" s="8">
        <v>66</v>
      </c>
      <c r="B67" s="13" t="s">
        <v>155</v>
      </c>
      <c r="C67" s="9">
        <v>17</v>
      </c>
      <c r="D67" s="12" t="s">
        <v>20</v>
      </c>
      <c r="E67" s="12">
        <v>670</v>
      </c>
      <c r="F67" s="12">
        <v>108</v>
      </c>
      <c r="G67" s="30">
        <v>0</v>
      </c>
      <c r="H67" s="30">
        <f t="shared" si="4"/>
        <v>778</v>
      </c>
      <c r="I67" s="15">
        <f>H67*1.1</f>
        <v>855.80000000000007</v>
      </c>
      <c r="J67" s="19">
        <v>9500</v>
      </c>
      <c r="K67" s="26">
        <f t="shared" si="5"/>
        <v>7391000</v>
      </c>
      <c r="L67" s="26">
        <f t="shared" si="6"/>
        <v>7021450</v>
      </c>
      <c r="M67" s="26">
        <f t="shared" si="7"/>
        <v>5912800</v>
      </c>
      <c r="N67" s="20">
        <f t="shared" si="8"/>
        <v>15500</v>
      </c>
    </row>
    <row r="68" spans="1:14">
      <c r="A68" s="8">
        <v>67</v>
      </c>
      <c r="B68" s="13" t="s">
        <v>156</v>
      </c>
      <c r="C68" s="9">
        <v>17</v>
      </c>
      <c r="D68" s="12" t="s">
        <v>20</v>
      </c>
      <c r="E68" s="12">
        <v>670</v>
      </c>
      <c r="F68" s="12">
        <v>108</v>
      </c>
      <c r="G68" s="30">
        <v>0</v>
      </c>
      <c r="H68" s="30">
        <f t="shared" si="4"/>
        <v>778</v>
      </c>
      <c r="I68" s="15">
        <f>H68*1.1</f>
        <v>855.80000000000007</v>
      </c>
      <c r="J68" s="19">
        <v>9500</v>
      </c>
      <c r="K68" s="26">
        <f t="shared" si="5"/>
        <v>7391000</v>
      </c>
      <c r="L68" s="26">
        <f t="shared" si="6"/>
        <v>7021450</v>
      </c>
      <c r="M68" s="26">
        <f t="shared" si="7"/>
        <v>5912800</v>
      </c>
      <c r="N68" s="20">
        <f t="shared" si="8"/>
        <v>15500</v>
      </c>
    </row>
    <row r="69" spans="1:14">
      <c r="A69" s="8">
        <v>68</v>
      </c>
      <c r="B69" s="13" t="s">
        <v>157</v>
      </c>
      <c r="C69" s="9">
        <v>17</v>
      </c>
      <c r="D69" s="12" t="s">
        <v>20</v>
      </c>
      <c r="E69" s="12">
        <v>785</v>
      </c>
      <c r="F69" s="12">
        <v>0</v>
      </c>
      <c r="G69" s="30">
        <v>0</v>
      </c>
      <c r="H69" s="30">
        <f t="shared" si="4"/>
        <v>785</v>
      </c>
      <c r="I69" s="15">
        <f>H69*1.1</f>
        <v>863.50000000000011</v>
      </c>
      <c r="J69" s="19">
        <v>9500</v>
      </c>
      <c r="K69" s="26">
        <f t="shared" si="5"/>
        <v>7457500</v>
      </c>
      <c r="L69" s="26">
        <f t="shared" si="6"/>
        <v>7084625</v>
      </c>
      <c r="M69" s="26">
        <f t="shared" si="7"/>
        <v>5966000</v>
      </c>
      <c r="N69" s="20">
        <f t="shared" si="8"/>
        <v>15500</v>
      </c>
    </row>
    <row r="70" spans="1:14" ht="16.5">
      <c r="A70" s="44" t="s">
        <v>2</v>
      </c>
      <c r="B70" s="45"/>
      <c r="C70" s="45"/>
      <c r="D70" s="46"/>
      <c r="E70" s="16">
        <f>SUM(E2:E69)</f>
        <v>49470</v>
      </c>
      <c r="F70" s="16">
        <f>SUM(F2:F69)</f>
        <v>3672</v>
      </c>
      <c r="G70" s="16">
        <f>SUM(G2:G69)</f>
        <v>48</v>
      </c>
      <c r="H70" s="16">
        <f>SUM(H2:H69)</f>
        <v>53190</v>
      </c>
      <c r="I70" s="16">
        <f>SUM(I2:I69)</f>
        <v>58509.000000000036</v>
      </c>
      <c r="J70" s="17"/>
      <c r="K70" s="27">
        <f>SUM(K2:K69)</f>
        <v>467427600</v>
      </c>
      <c r="L70" s="27">
        <f>SUM(L2:L69)</f>
        <v>444056220</v>
      </c>
      <c r="M70" s="27">
        <f>SUM(M2:M69)</f>
        <v>373942080</v>
      </c>
      <c r="N70" s="10"/>
    </row>
    <row r="71" spans="1:14">
      <c r="H71" s="29"/>
      <c r="I71" s="23"/>
      <c r="K71" s="28"/>
      <c r="N71" s="31"/>
    </row>
    <row r="75" spans="1:14">
      <c r="J75" s="47"/>
      <c r="K75" s="47"/>
    </row>
    <row r="77" spans="1:14">
      <c r="E77" s="21"/>
      <c r="F77" s="21"/>
    </row>
    <row r="78" spans="1:14">
      <c r="E78" s="21"/>
      <c r="F78" s="21"/>
    </row>
    <row r="79" spans="1:14">
      <c r="E79" s="21"/>
      <c r="F79" s="21"/>
    </row>
    <row r="80" spans="1:14">
      <c r="E80" s="21"/>
      <c r="F80" s="21"/>
      <c r="G80" s="21"/>
    </row>
    <row r="81" spans="5:13">
      <c r="E81" s="24"/>
      <c r="F81" s="24"/>
      <c r="G81" s="24"/>
      <c r="H81" s="24"/>
      <c r="I81" s="24"/>
      <c r="J81" s="24"/>
      <c r="K81" s="24"/>
      <c r="L81" s="24"/>
      <c r="M81" s="24"/>
    </row>
    <row r="82" spans="5:13">
      <c r="E82" s="21"/>
      <c r="F82" s="21"/>
      <c r="G82" s="22"/>
      <c r="H82" s="21"/>
      <c r="I82" s="22"/>
      <c r="J82" s="21"/>
      <c r="K82" s="22"/>
      <c r="L82" s="22"/>
      <c r="M82" s="22"/>
    </row>
    <row r="83" spans="5:13">
      <c r="E83" s="21"/>
      <c r="F83" s="21"/>
      <c r="G83" s="22"/>
      <c r="H83" s="21"/>
      <c r="I83" s="22"/>
      <c r="J83" s="21"/>
      <c r="K83" s="22"/>
      <c r="L83" s="22"/>
      <c r="M83" s="22"/>
    </row>
    <row r="84" spans="5:13">
      <c r="E84" s="21"/>
      <c r="F84" s="21"/>
      <c r="G84" s="22"/>
      <c r="H84" s="21"/>
      <c r="I84" s="22"/>
      <c r="J84" s="21"/>
      <c r="K84" s="22"/>
      <c r="L84" s="22"/>
      <c r="M84" s="22"/>
    </row>
    <row r="85" spans="5:13">
      <c r="E85" s="21"/>
      <c r="F85" s="21"/>
      <c r="G85" s="22"/>
      <c r="H85" s="21"/>
      <c r="I85" s="22"/>
      <c r="J85" s="21"/>
      <c r="K85" s="22"/>
      <c r="L85" s="22"/>
      <c r="M85" s="22"/>
    </row>
    <row r="86" spans="5:13">
      <c r="J86" s="21"/>
    </row>
    <row r="88" spans="5:13">
      <c r="E88" s="21"/>
      <c r="F88" s="21"/>
      <c r="G88" s="21"/>
      <c r="H88" s="21"/>
    </row>
    <row r="89" spans="5:13">
      <c r="E89" s="21"/>
      <c r="F89" s="21"/>
      <c r="G89" s="21"/>
      <c r="H89" s="21"/>
    </row>
    <row r="90" spans="5:13">
      <c r="E90" s="21"/>
      <c r="F90" s="21"/>
      <c r="G90" s="21"/>
      <c r="H90" s="21"/>
    </row>
    <row r="91" spans="5:13">
      <c r="E91" s="21"/>
      <c r="F91" s="21"/>
      <c r="G91" s="21"/>
      <c r="H91" s="18"/>
      <c r="I91" s="18"/>
      <c r="J91" s="18"/>
    </row>
    <row r="92" spans="5:13">
      <c r="E92" s="24"/>
      <c r="F92" s="24"/>
      <c r="G92" s="24"/>
    </row>
    <row r="96" spans="5:13">
      <c r="E96" s="21"/>
      <c r="F96" s="21"/>
    </row>
    <row r="97" spans="5:6">
      <c r="E97" s="21"/>
      <c r="F97" s="21"/>
    </row>
    <row r="98" spans="5:6">
      <c r="E98" s="21"/>
      <c r="F98" s="21"/>
    </row>
  </sheetData>
  <mergeCells count="2">
    <mergeCell ref="A70:D70"/>
    <mergeCell ref="J75:K7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I10"/>
  <sheetViews>
    <sheetView tabSelected="1" zoomScale="130" zoomScaleNormal="130" workbookViewId="0">
      <selection activeCell="G12" sqref="G12"/>
    </sheetView>
  </sheetViews>
  <sheetFormatPr defaultRowHeight="15"/>
  <cols>
    <col min="2" max="2" width="6.28515625" customWidth="1"/>
    <col min="3" max="3" width="11.7109375" customWidth="1"/>
    <col min="4" max="4" width="15.5703125" customWidth="1"/>
    <col min="7" max="7" width="14.7109375" customWidth="1"/>
    <col min="8" max="8" width="14.85546875" customWidth="1"/>
    <col min="9" max="9" width="15.42578125" customWidth="1"/>
  </cols>
  <sheetData>
    <row r="6" spans="2:9">
      <c r="F6" s="54"/>
      <c r="G6" s="61" t="s">
        <v>38</v>
      </c>
      <c r="H6" s="61" t="s">
        <v>39</v>
      </c>
      <c r="I6" s="61" t="s">
        <v>40</v>
      </c>
    </row>
    <row r="7" spans="2:9">
      <c r="C7" s="59" t="s">
        <v>158</v>
      </c>
      <c r="D7" s="59" t="s">
        <v>159</v>
      </c>
      <c r="F7" s="54"/>
      <c r="G7" s="55"/>
      <c r="H7" s="55"/>
      <c r="I7" s="55"/>
    </row>
    <row r="8" spans="2:9">
      <c r="B8" t="s">
        <v>36</v>
      </c>
      <c r="C8" s="59">
        <v>58494</v>
      </c>
      <c r="D8" s="59">
        <v>53176</v>
      </c>
      <c r="E8">
        <v>68</v>
      </c>
      <c r="F8" s="54" t="s">
        <v>36</v>
      </c>
      <c r="G8" s="56">
        <f>Wing_B!K70</f>
        <v>467427600</v>
      </c>
      <c r="H8" s="56">
        <f>Wing_B!L70</f>
        <v>444056220</v>
      </c>
      <c r="I8" s="56">
        <f>Wing_B!M70</f>
        <v>373942080</v>
      </c>
    </row>
    <row r="9" spans="2:9">
      <c r="B9" t="s">
        <v>37</v>
      </c>
      <c r="C9" s="59">
        <v>58509</v>
      </c>
      <c r="D9" s="59">
        <v>53190</v>
      </c>
      <c r="E9">
        <v>68</v>
      </c>
      <c r="F9" s="54" t="s">
        <v>37</v>
      </c>
      <c r="G9" s="56">
        <v>467294600</v>
      </c>
      <c r="H9" s="56">
        <v>443929870</v>
      </c>
      <c r="I9" s="56">
        <v>373835680</v>
      </c>
    </row>
    <row r="10" spans="2:9">
      <c r="C10" s="18">
        <f>SUM(C8:C9)</f>
        <v>117003</v>
      </c>
      <c r="D10" s="18">
        <f>SUM(D8:D9)</f>
        <v>106366</v>
      </c>
      <c r="E10" s="60">
        <f>SUM(E8:E9)</f>
        <v>136</v>
      </c>
      <c r="F10" s="57" t="s">
        <v>2</v>
      </c>
      <c r="G10" s="58">
        <f>SUM(G6:G9)</f>
        <v>934722200</v>
      </c>
      <c r="H10" s="58">
        <f>SUM(H6:H9)</f>
        <v>887986090</v>
      </c>
      <c r="I10" s="58">
        <f>SUM(I6:I9)</f>
        <v>747777760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5"/>
  <sheetViews>
    <sheetView topLeftCell="A31" zoomScale="85" zoomScaleNormal="85" workbookViewId="0">
      <selection activeCell="O44" sqref="O44"/>
    </sheetView>
  </sheetViews>
  <sheetFormatPr defaultRowHeight="15"/>
  <cols>
    <col min="6" max="6" width="13.42578125" customWidth="1"/>
  </cols>
  <sheetData>
    <row r="25" spans="5:5">
      <c r="E25" s="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0:N12"/>
  <sheetViews>
    <sheetView zoomScaleNormal="100" workbookViewId="0">
      <selection activeCell="E8" sqref="E8"/>
    </sheetView>
  </sheetViews>
  <sheetFormatPr defaultRowHeight="15"/>
  <sheetData>
    <row r="10" spans="14:14">
      <c r="N10">
        <v>1751</v>
      </c>
    </row>
    <row r="11" spans="14:14">
      <c r="N11">
        <v>20000000</v>
      </c>
    </row>
    <row r="12" spans="14:14">
      <c r="N12">
        <f>N11/N10</f>
        <v>11422.044545973729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6:R8"/>
  <sheetViews>
    <sheetView zoomScaleNormal="100" workbookViewId="0">
      <selection activeCell="G13" sqref="G13"/>
    </sheetView>
  </sheetViews>
  <sheetFormatPr defaultRowHeight="15"/>
  <sheetData>
    <row r="6" spans="18:18">
      <c r="R6">
        <v>3300</v>
      </c>
    </row>
    <row r="7" spans="18:18">
      <c r="R7">
        <v>45000000</v>
      </c>
    </row>
    <row r="8" spans="18:18">
      <c r="R8">
        <f>R7/R6</f>
        <v>13636.363636363636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H16" sqref="H16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Wing_A</vt:lpstr>
      <vt:lpstr>Wing_B</vt:lpstr>
      <vt:lpstr>Total</vt:lpstr>
      <vt:lpstr>IGR_1</vt:lpstr>
      <vt:lpstr>Sheet13</vt:lpstr>
      <vt:lpstr>Sheet31</vt:lpstr>
      <vt:lpstr>Sheet16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Rushi</cp:lastModifiedBy>
  <cp:lastPrinted>2013-08-31T05:30:46Z</cp:lastPrinted>
  <dcterms:created xsi:type="dcterms:W3CDTF">2013-08-30T08:57:19Z</dcterms:created>
  <dcterms:modified xsi:type="dcterms:W3CDTF">2024-12-18T08:15:45Z</dcterms:modified>
</cp:coreProperties>
</file>