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RACPC\Kumuda shahu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9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 l="1"/>
  <c r="C14" i="25" l="1"/>
  <c r="C15" i="25" s="1"/>
  <c r="D8" i="25"/>
  <c r="C18" i="25" l="1"/>
  <c r="D28" i="23"/>
  <c r="D27" i="23"/>
  <c r="C29" i="23"/>
  <c r="D29" i="23" s="1"/>
  <c r="E29" i="23" s="1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Q5" i="4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2" i="4" l="1"/>
  <c r="G5" i="4"/>
  <c r="D5" i="4"/>
  <c r="H5" i="4" s="1"/>
  <c r="I23" i="4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  <c r="E2" i="25"/>
  <c r="E17" i="25"/>
  <c r="E18" i="25" s="1"/>
  <c r="E19" i="25" s="1"/>
  <c r="E5" i="25"/>
  <c r="C5" i="25"/>
  <c r="C7" i="25"/>
  <c r="D9" i="25" s="1"/>
  <c r="C10" i="25" s="1"/>
  <c r="E10" i="25" s="1"/>
  <c r="C17" i="25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<sst xmlns="http://schemas.openxmlformats.org/spreadsheetml/2006/main" count="129" uniqueCount="98">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</sst>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164" fontId="0" fillId="0" borderId="0" xfId="0" applyNumberFormat="1"/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231486</xdr:colOff>
      <xdr:row>30</xdr:row>
      <xdr:rowOff>170714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38095" cy="5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381650</xdr:colOff>
      <xdr:row>26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75346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161143</xdr:colOff>
      <xdr:row>29</xdr:row>
      <xdr:rowOff>142167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57143" cy="5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D12" sqref="D12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34500</v>
      </c>
      <c r="F2" s="72"/>
      <c r="G2" s="120" t="s">
        <v>76</v>
      </c>
      <c r="H2" s="121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34500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34500</v>
      </c>
      <c r="D5" s="57" t="s">
        <v>61</v>
      </c>
      <c r="E5" s="58">
        <f>ROUND(C5/10.764,0)</f>
        <v>3205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13500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21000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21000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34500</v>
      </c>
      <c r="D10" s="57" t="s">
        <v>61</v>
      </c>
      <c r="E10" s="58">
        <f>ROUND(C10/10.764,0)</f>
        <v>3205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60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6">
        <v>680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2179400</v>
      </c>
      <c r="D17" s="72"/>
      <c r="E17" s="54">
        <f>C3*5</f>
        <v>172500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1360000</v>
      </c>
      <c r="D18" s="72"/>
      <c r="E18" s="118">
        <f>E17/100</f>
        <v>1725</v>
      </c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119">
        <f>C3+E18</f>
        <v>36225</v>
      </c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G14" sqref="G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5500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3500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3500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5500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467</v>
      </c>
      <c r="D18" s="73"/>
      <c r="E18" s="74"/>
      <c r="F18" s="75"/>
      <c r="G18" s="75"/>
    </row>
    <row r="19" spans="1:8">
      <c r="A19" s="15"/>
      <c r="B19" s="6"/>
      <c r="C19" s="30">
        <f>C18*C16</f>
        <v>2568500</v>
      </c>
      <c r="D19" s="75" t="s">
        <v>68</v>
      </c>
      <c r="E19" s="30"/>
      <c r="F19" s="75"/>
      <c r="G19" s="75"/>
    </row>
    <row r="20" spans="1:8">
      <c r="A20" s="15"/>
      <c r="B20" s="61">
        <f>C20*90%</f>
        <v>2196067.5</v>
      </c>
      <c r="C20" s="31">
        <f>C19*95%</f>
        <v>2440075</v>
      </c>
      <c r="D20" s="75" t="s">
        <v>24</v>
      </c>
      <c r="E20" s="31"/>
      <c r="F20" s="75"/>
      <c r="G20" s="75"/>
    </row>
    <row r="21" spans="1:8">
      <c r="A21" s="15"/>
      <c r="C21" s="31">
        <f>C19*80%</f>
        <v>2054800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934000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5351.041666666667</v>
      </c>
      <c r="D25" s="31"/>
    </row>
    <row r="26" spans="1:8">
      <c r="C26" s="31"/>
      <c r="D26" s="31"/>
    </row>
    <row r="27" spans="1:8">
      <c r="C27" s="31">
        <v>46.76</v>
      </c>
      <c r="D27" s="115">
        <f>C27*10.764</f>
        <v>503.32463999999993</v>
      </c>
    </row>
    <row r="28" spans="1:8">
      <c r="C28">
        <v>10.66</v>
      </c>
      <c r="D28" s="115">
        <f t="shared" ref="D28:D29" si="0">C28*10.764</f>
        <v>114.74423999999999</v>
      </c>
    </row>
    <row r="29" spans="1:8">
      <c r="C29" s="61">
        <f>SUM(C27:C28)</f>
        <v>57.42</v>
      </c>
      <c r="D29" s="116">
        <f t="shared" si="0"/>
        <v>618.06888000000004</v>
      </c>
      <c r="E29" s="117">
        <f>D29*1.1</f>
        <v>679.87576800000011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T9" sqref="T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0</v>
      </c>
      <c r="C2" s="4">
        <f t="shared" ref="C2:C3" si="2">B2*1.2</f>
        <v>0</v>
      </c>
      <c r="D2" s="4">
        <f t="shared" ref="D2:D3" si="3">C2*1.2</f>
        <v>0</v>
      </c>
      <c r="E2" s="5">
        <f t="shared" ref="E2:E3" si="4">R2</f>
        <v>0</v>
      </c>
      <c r="F2" s="4" t="e">
        <f t="shared" ref="F2:F3" si="5">ROUND((E2/B2),0)</f>
        <v>#DIV/0!</v>
      </c>
      <c r="G2" s="4" t="e">
        <f t="shared" ref="G2:G3" si="6">ROUND((E2/C2),0)</f>
        <v>#DIV/0!</v>
      </c>
      <c r="H2" s="4" t="e">
        <f t="shared" ref="H2:H3" si="7">ROUND((E2/D2),0)</f>
        <v>#DIV/0!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0</v>
      </c>
      <c r="Q3" s="72">
        <f t="shared" ref="Q3" si="11">P3/1.2</f>
        <v>0</v>
      </c>
      <c r="R3" s="2">
        <v>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672.22222222222229</v>
      </c>
      <c r="C4" s="4">
        <f t="shared" ref="C4:C11" si="14">B4*1.2</f>
        <v>806.66666666666674</v>
      </c>
      <c r="D4" s="4">
        <f t="shared" ref="D4:D11" si="15">C4*1.2</f>
        <v>968</v>
      </c>
      <c r="E4" s="5">
        <f t="shared" ref="E4:E11" si="16">R4</f>
        <v>3400000</v>
      </c>
      <c r="F4" s="4">
        <f t="shared" ref="F4:F11" si="17">ROUND((E4/B4),0)</f>
        <v>5058</v>
      </c>
      <c r="G4" s="4">
        <f t="shared" ref="G4:G11" si="18">ROUND((E4/C4),0)</f>
        <v>4215</v>
      </c>
      <c r="H4" s="4">
        <f t="shared" ref="H4:H11" si="19">ROUND((E4/D4),0)</f>
        <v>3512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968</v>
      </c>
      <c r="P4" s="72">
        <f t="shared" ref="P4:P11" si="22">O4/1.2</f>
        <v>806.66666666666674</v>
      </c>
      <c r="Q4" s="72">
        <f t="shared" ref="Q4:Q11" si="23">P4/1.2</f>
        <v>672.22222222222229</v>
      </c>
      <c r="R4" s="2">
        <v>3400000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2388.3333333333335</v>
      </c>
      <c r="C5" s="4">
        <f t="shared" ref="C5:C6" si="26">B5*1.2</f>
        <v>2866</v>
      </c>
      <c r="D5" s="4">
        <f t="shared" ref="D5:D6" si="27">C5*1.2</f>
        <v>3439.2</v>
      </c>
      <c r="E5" s="5">
        <f t="shared" ref="E5:E6" si="28">R5</f>
        <v>16500000</v>
      </c>
      <c r="F5" s="4">
        <f t="shared" ref="F5:F6" si="29">ROUND((E5/B5),0)</f>
        <v>6909</v>
      </c>
      <c r="G5" s="4">
        <f t="shared" ref="G5:G6" si="30">ROUND((E5/C5),0)</f>
        <v>5757</v>
      </c>
      <c r="H5" s="4">
        <f t="shared" ref="H5:H6" si="31">ROUND((E5/D5),0)</f>
        <v>4798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0</v>
      </c>
      <c r="P5" s="72">
        <v>2866</v>
      </c>
      <c r="Q5" s="72">
        <f t="shared" ref="Q5:Q6" si="34">P5/1.2</f>
        <v>2388.3333333333335</v>
      </c>
      <c r="R5" s="2">
        <v>16500000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ref="P5:P6" si="35">O6/1.2</f>
        <v>0</v>
      </c>
      <c r="Q6" s="72">
        <f t="shared" si="34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2" zoomScale="115" zoomScaleNormal="115" workbookViewId="0">
      <selection activeCell="G10" sqref="G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Q8" sqref="Q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L20" sqref="L2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2024-12-18T05:28:10Z</dcterms:modified>
</cp:coreProperties>
</file>