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UBI- Union Bank of India\RLP\GAnesh Jadhav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  <sheet name="Sheet4" sheetId="40" r:id="rId8"/>
    <sheet name="IGR" sheetId="3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" l="1"/>
  <c r="B5" i="4" s="1"/>
  <c r="E21" i="23"/>
  <c r="E20" i="23"/>
  <c r="E19" i="23"/>
  <c r="Q2" i="4"/>
  <c r="J5" i="4"/>
  <c r="I5" i="4"/>
  <c r="E5" i="4"/>
  <c r="A5" i="4"/>
  <c r="P4" i="4"/>
  <c r="Q4" i="4" s="1"/>
  <c r="B4" i="4" s="1"/>
  <c r="J4" i="4"/>
  <c r="I4" i="4"/>
  <c r="E4" i="4"/>
  <c r="A4" i="4"/>
  <c r="P3" i="4"/>
  <c r="Q3" i="4" s="1"/>
  <c r="B3" i="4" s="1"/>
  <c r="J3" i="4"/>
  <c r="I3" i="4"/>
  <c r="E3" i="4"/>
  <c r="A3" i="4"/>
  <c r="P2" i="4"/>
  <c r="B2" i="4" s="1"/>
  <c r="J2" i="4"/>
  <c r="I2" i="4"/>
  <c r="E2" i="4"/>
  <c r="A2" i="4"/>
  <c r="E17" i="25"/>
  <c r="P10" i="4"/>
  <c r="Q10" i="4" s="1"/>
  <c r="B10" i="4" s="1"/>
  <c r="J10" i="4"/>
  <c r="I10" i="4"/>
  <c r="E10" i="4"/>
  <c r="A10" i="4"/>
  <c r="P9" i="4"/>
  <c r="Q9" i="4" s="1"/>
  <c r="B9" i="4" s="1"/>
  <c r="J9" i="4"/>
  <c r="I9" i="4"/>
  <c r="E9" i="4"/>
  <c r="A9" i="4"/>
  <c r="P8" i="4"/>
  <c r="B8" i="4" s="1"/>
  <c r="J8" i="4"/>
  <c r="I8" i="4"/>
  <c r="E8" i="4"/>
  <c r="A8" i="4"/>
  <c r="P7" i="4"/>
  <c r="Q7" i="4" s="1"/>
  <c r="B7" i="4" s="1"/>
  <c r="J7" i="4"/>
  <c r="I7" i="4"/>
  <c r="E7" i="4"/>
  <c r="A7" i="4"/>
  <c r="P6" i="4"/>
  <c r="Q6" i="4" s="1"/>
  <c r="B6" i="4" s="1"/>
  <c r="J6" i="4"/>
  <c r="I6" i="4"/>
  <c r="E6" i="4"/>
  <c r="A6" i="4"/>
  <c r="F5" i="4" l="1"/>
  <c r="C5" i="4"/>
  <c r="D5" i="4" s="1"/>
  <c r="H5" i="4" s="1"/>
  <c r="C4" i="4"/>
  <c r="D4" i="4" s="1"/>
  <c r="F4" i="4"/>
  <c r="F3" i="4"/>
  <c r="C3" i="4"/>
  <c r="D3" i="4" s="1"/>
  <c r="C2" i="4"/>
  <c r="D2" i="4" s="1"/>
  <c r="F2" i="4"/>
  <c r="H2" i="4"/>
  <c r="H3" i="4"/>
  <c r="H4" i="4"/>
  <c r="C7" i="4"/>
  <c r="D7" i="4" s="1"/>
  <c r="H7" i="4" s="1"/>
  <c r="F7" i="4"/>
  <c r="C6" i="4"/>
  <c r="D6" i="4" s="1"/>
  <c r="F6" i="4"/>
  <c r="C10" i="4"/>
  <c r="D10" i="4" s="1"/>
  <c r="F10" i="4"/>
  <c r="C9" i="4"/>
  <c r="D9" i="4" s="1"/>
  <c r="H9" i="4" s="1"/>
  <c r="F9" i="4"/>
  <c r="C8" i="4"/>
  <c r="D8" i="4" s="1"/>
  <c r="H8" i="4" s="1"/>
  <c r="F8" i="4"/>
  <c r="G6" i="4"/>
  <c r="H6" i="4"/>
  <c r="H10" i="4"/>
  <c r="G8" i="4" l="1"/>
  <c r="G2" i="4"/>
  <c r="G7" i="4"/>
  <c r="G10" i="4"/>
  <c r="G5" i="4"/>
  <c r="G3" i="4"/>
  <c r="G4" i="4"/>
  <c r="G9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5" i="4"/>
  <c r="Q15" i="4" s="1"/>
  <c r="B15" i="4" s="1"/>
  <c r="C15" i="4" s="1"/>
  <c r="J15" i="4"/>
  <c r="I15" i="4"/>
  <c r="E15" i="4"/>
  <c r="A15" i="4"/>
  <c r="P14" i="4"/>
  <c r="Q14" i="4" s="1"/>
  <c r="B14" i="4" s="1"/>
  <c r="J14" i="4"/>
  <c r="I14" i="4"/>
  <c r="E14" i="4"/>
  <c r="A14" i="4"/>
  <c r="F15" i="4" l="1"/>
  <c r="F11" i="4"/>
  <c r="F12" i="4"/>
  <c r="F13" i="4"/>
  <c r="D11" i="4"/>
  <c r="H11" i="4" s="1"/>
  <c r="G11" i="4"/>
  <c r="G13" i="4"/>
  <c r="D13" i="4"/>
  <c r="H13" i="4" s="1"/>
  <c r="G12" i="4"/>
  <c r="D12" i="4"/>
  <c r="H12" i="4" s="1"/>
  <c r="F14" i="4"/>
  <c r="C14" i="4"/>
  <c r="G15" i="4"/>
  <c r="D15" i="4"/>
  <c r="H15" i="4" s="1"/>
  <c r="N8" i="24"/>
  <c r="N7" i="24"/>
  <c r="N6" i="24"/>
  <c r="N5" i="24"/>
  <c r="G14" i="4" l="1"/>
  <c r="D14" i="4"/>
  <c r="H14" i="4" s="1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5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<sst xmlns="http://schemas.openxmlformats.org/spreadsheetml/2006/main" count="130" uniqueCount="99">
  <si>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</si>
  <si>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</si>
  <si>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</si>
  <si>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</si>
  <si>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</si>
  <si>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</si>
  <si>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</si>
  <si>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</si>
  <si>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</si>
  <si>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</si>
  <si>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</si>
  <si>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</si>
  <si>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</si>
  <si>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</si>
  <si>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</si>
  <si>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</si>
  <si>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</si>
  <si>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</si>
  <si>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</si>
  <si>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</si>
  <si>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</si>
  <si>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</si>
  <si>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</si>
  <si>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</si>
  <si>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</si>
  <si>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</si>
  <si>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</si>
  <si>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</si>
  <si>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</si>
  <si>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</si>
  <si>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</si>
  <si>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</si>
  <si>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</si>
  <si>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</si>
  <si>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</si>
  <si>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</si>
  <si>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</si>
  <si>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</si>
  <si>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</si>
  <si>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</si>
  <si>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</si>
  <si>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</si>
  <si>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</si>
  <si>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</si>
  <si>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</si>
  <si>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</si>
  <si>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</si>
  <si>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</si>
  <si>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</si>
  <si>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</si>
  <si>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</si>
  <si>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</si>
  <si>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</si>
  <si>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</si>
  <si>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</si>
  <si>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</si>
  <si>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</si>
  <si>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</si>
  <si>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</si>
  <si>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</si>
  <si>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</si>
  <si>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</si>
  <si>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</si>
  <si>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</si>
  <si>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</si>
  <si>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</si>
  <si>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</si>
  <si>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</si>
  <si>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</si>
  <si>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</si>
  <si>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</si>
  <si>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</si>
  <si>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</si>
  <si>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</si>
  <si>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</si>
  <si>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</si>
  <si>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</si>
  <si>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</si>
  <si>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</si>
  <si>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</si>
  <si>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</si>
  <si>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</si>
  <si>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</si>
  <si>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</si>
  <si>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</si>
  <si>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</si>
  <si>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</si>
  <si>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</si>
  <si>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</si>
  <si>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</si>
  <si>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</si>
  <si>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</si>
  <si>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</si>
  <si>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</si>
  <si>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</si>
  <si>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</si>
  <si>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</si>
  <si>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</si>
  <si>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Furniture 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</si>
</sst>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513498</xdr:colOff>
      <xdr:row>31</xdr:row>
      <xdr:rowOff>75452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6190" cy="59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579505</xdr:colOff>
      <xdr:row>31</xdr:row>
      <xdr:rowOff>18309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1905" cy="59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379581</xdr:colOff>
      <xdr:row>30</xdr:row>
      <xdr:rowOff>8809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52381" cy="57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293714</xdr:colOff>
      <xdr:row>30</xdr:row>
      <xdr:rowOff>170714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5714" cy="58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180190</xdr:colOff>
      <xdr:row>29</xdr:row>
      <xdr:rowOff>132643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76190" cy="56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C17" sqref="C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38535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36500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36500</v>
      </c>
      <c r="D5" s="56" t="s">
        <v>61</v>
      </c>
      <c r="E5" s="57">
        <f>ROUND(C5/10.764,0)</f>
        <v>3391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12300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24200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0.14000000000000001</v>
      </c>
      <c r="D8" s="98">
        <f>1-C8</f>
        <v>0.86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20812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33112</v>
      </c>
      <c r="D10" s="56" t="s">
        <v>61</v>
      </c>
      <c r="E10" s="57">
        <f>ROUND(C10/10.764,0)</f>
        <v>3076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2010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14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46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1545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71">
        <f>E10*C16</f>
        <v>4752420</v>
      </c>
      <c r="D17" s="71"/>
      <c r="E17" s="71">
        <f>C16*2000</f>
        <v>3090000</v>
      </c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F13" sqref="F13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7000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5000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14</v>
      </c>
      <c r="D7" s="24"/>
      <c r="F7" s="74"/>
      <c r="G7" s="74"/>
    </row>
    <row r="8" spans="1:9">
      <c r="A8" s="15" t="s">
        <v>18</v>
      </c>
      <c r="B8" s="23"/>
      <c r="C8" s="24">
        <f>C9-C7</f>
        <v>46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21</v>
      </c>
      <c r="D10" s="24"/>
      <c r="F10" s="74"/>
      <c r="G10" s="74"/>
    </row>
    <row r="11" spans="1:9">
      <c r="A11" s="15"/>
      <c r="B11" s="25"/>
      <c r="C11" s="26">
        <f>C10%</f>
        <v>0.21</v>
      </c>
      <c r="D11" s="26"/>
      <c r="F11" s="74"/>
      <c r="G11" s="74"/>
    </row>
    <row r="12" spans="1:9">
      <c r="A12" s="15" t="s">
        <v>21</v>
      </c>
      <c r="B12" s="18"/>
      <c r="C12" s="19">
        <f>C6*C11</f>
        <v>420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1580</v>
      </c>
      <c r="D13" s="22"/>
      <c r="F13" s="74"/>
      <c r="G13" s="74"/>
    </row>
    <row r="14" spans="1:9">
      <c r="A14" s="15" t="s">
        <v>15</v>
      </c>
      <c r="B14" s="18"/>
      <c r="C14" s="19">
        <f>C5</f>
        <v>5000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6580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1173</v>
      </c>
      <c r="D18" s="72"/>
      <c r="E18" s="73"/>
      <c r="F18" s="74"/>
      <c r="G18" s="74"/>
    </row>
    <row r="19" spans="1:7">
      <c r="A19" s="15"/>
      <c r="B19" s="6"/>
      <c r="C19" s="29">
        <f>C18*C16</f>
        <v>7718340</v>
      </c>
      <c r="D19" s="74" t="s">
        <v>68</v>
      </c>
      <c r="E19" s="29">
        <f>C19+500000</f>
        <v>8218340</v>
      </c>
      <c r="F19" s="74" t="s">
        <v>98</v>
      </c>
      <c r="G19" s="74"/>
    </row>
    <row r="20" spans="1:7">
      <c r="A20" s="15"/>
      <c r="B20" s="53">
        <f>C20*90%</f>
        <v>6599180.7000000002</v>
      </c>
      <c r="C20" s="30">
        <f>C19*95%</f>
        <v>7332423</v>
      </c>
      <c r="D20" s="74" t="s">
        <v>24</v>
      </c>
      <c r="E20" s="30">
        <f>E19*95%</f>
        <v>7807423</v>
      </c>
      <c r="F20" s="74"/>
      <c r="G20" s="74"/>
    </row>
    <row r="21" spans="1:7">
      <c r="A21" s="15"/>
      <c r="C21" s="30">
        <f>C19*80%</f>
        <v>6174672</v>
      </c>
      <c r="D21" s="74" t="s">
        <v>25</v>
      </c>
      <c r="E21" s="30">
        <f>E19*80%</f>
        <v>6574672</v>
      </c>
      <c r="F21" s="74"/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2346000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16079.875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85" zoomScaleNormal="85" workbookViewId="0">
      <selection activeCell="P10" sqref="P1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5" si="0">N2</f>
        <v>0</v>
      </c>
      <c r="B2" s="4">
        <f t="shared" ref="B2:B5" si="1">Q2</f>
        <v>0</v>
      </c>
      <c r="C2" s="4">
        <f t="shared" ref="C2:C5" si="2">B2*1.2</f>
        <v>0</v>
      </c>
      <c r="D2" s="4">
        <f t="shared" ref="D2:D5" si="3">C2*1.2</f>
        <v>0</v>
      </c>
      <c r="E2" s="5">
        <f t="shared" ref="E2:E5" si="4">R2</f>
        <v>0</v>
      </c>
      <c r="F2" s="4" t="e">
        <f t="shared" ref="F2:F5" si="5">ROUND((E2/B2),0)</f>
        <v>#DIV/0!</v>
      </c>
      <c r="G2" s="4" t="e">
        <f t="shared" ref="G2:G5" si="6">ROUND((E2/C2),0)</f>
        <v>#DIV/0!</v>
      </c>
      <c r="H2" s="4" t="e">
        <f t="shared" ref="H2:H5" si="7">ROUND((E2/D2),0)</f>
        <v>#DIV/0!</v>
      </c>
      <c r="I2" s="4">
        <f t="shared" ref="I2:I5" si="8">T2</f>
        <v>0</v>
      </c>
      <c r="J2" s="4">
        <f t="shared" ref="J2:J5" si="9">U2</f>
        <v>0</v>
      </c>
      <c r="K2" s="71"/>
      <c r="L2" s="71"/>
      <c r="M2" s="71"/>
      <c r="N2" s="71"/>
      <c r="O2" s="71">
        <v>0</v>
      </c>
      <c r="P2" s="71">
        <f t="shared" ref="P2:P3" si="10">O2/1.2</f>
        <v>0</v>
      </c>
      <c r="Q2" s="71">
        <f t="shared" ref="Q2:Q5" si="11">P2/1.2</f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f t="shared" si="11"/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>O4/1.2</f>
        <v>0</v>
      </c>
      <c r="Q4" s="71">
        <f t="shared" si="11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780</v>
      </c>
      <c r="C5" s="4">
        <f t="shared" si="2"/>
        <v>936</v>
      </c>
      <c r="D5" s="4">
        <f t="shared" si="3"/>
        <v>1123.2</v>
      </c>
      <c r="E5" s="5">
        <f t="shared" si="4"/>
        <v>7000000</v>
      </c>
      <c r="F5" s="4">
        <f t="shared" si="5"/>
        <v>8974</v>
      </c>
      <c r="G5" s="4">
        <f t="shared" si="6"/>
        <v>7479</v>
      </c>
      <c r="H5" s="4">
        <f t="shared" si="7"/>
        <v>6232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v>780</v>
      </c>
      <c r="R5" s="2">
        <v>7000000</v>
      </c>
      <c r="S5" s="2"/>
      <c r="T5" s="2"/>
    </row>
    <row r="6" spans="1:35">
      <c r="A6" s="4">
        <f t="shared" ref="A6:A10" si="12">N6</f>
        <v>0</v>
      </c>
      <c r="B6" s="4">
        <f t="shared" ref="B6:B10" si="13">Q6</f>
        <v>709.72222222222229</v>
      </c>
      <c r="C6" s="4">
        <f t="shared" ref="C6:C10" si="14">B6*1.2</f>
        <v>851.66666666666674</v>
      </c>
      <c r="D6" s="4">
        <f t="shared" ref="D6:D10" si="15">C6*1.2</f>
        <v>1022</v>
      </c>
      <c r="E6" s="5">
        <f t="shared" ref="E6:E10" si="16">R6</f>
        <v>4980000</v>
      </c>
      <c r="F6" s="4">
        <f t="shared" ref="F6:F10" si="17">ROUND((E6/B6),0)</f>
        <v>7017</v>
      </c>
      <c r="G6" s="4">
        <f t="shared" ref="G6:G10" si="18">ROUND((E6/C6),0)</f>
        <v>5847</v>
      </c>
      <c r="H6" s="4">
        <f t="shared" ref="H6:H10" si="19">ROUND((E6/D6),0)</f>
        <v>4873</v>
      </c>
      <c r="I6" s="4">
        <f t="shared" ref="I6:I10" si="20">T6</f>
        <v>0</v>
      </c>
      <c r="J6" s="4">
        <f t="shared" ref="J6:J10" si="21">U6</f>
        <v>0</v>
      </c>
      <c r="K6" s="71"/>
      <c r="L6" s="71"/>
      <c r="M6" s="71"/>
      <c r="N6" s="71"/>
      <c r="O6" s="71">
        <v>1022</v>
      </c>
      <c r="P6" s="71">
        <f>O6/1.2</f>
        <v>851.66666666666674</v>
      </c>
      <c r="Q6" s="71">
        <f t="shared" ref="Q6:Q10" si="22">P6/1.2</f>
        <v>709.72222222222229</v>
      </c>
      <c r="R6" s="2">
        <v>4980000</v>
      </c>
      <c r="S6" s="2"/>
      <c r="T6" s="2"/>
      <c r="AI6" t="s">
        <v>73</v>
      </c>
    </row>
    <row r="7" spans="1:35">
      <c r="A7" s="4">
        <f t="shared" si="12"/>
        <v>0</v>
      </c>
      <c r="B7" s="4">
        <f t="shared" si="13"/>
        <v>722.22222222222229</v>
      </c>
      <c r="C7" s="4">
        <f t="shared" si="14"/>
        <v>866.66666666666674</v>
      </c>
      <c r="D7" s="4">
        <f t="shared" si="15"/>
        <v>1040</v>
      </c>
      <c r="E7" s="5">
        <f t="shared" si="16"/>
        <v>4860000</v>
      </c>
      <c r="F7" s="4">
        <f t="shared" si="17"/>
        <v>6729</v>
      </c>
      <c r="G7" s="4">
        <f t="shared" si="18"/>
        <v>5608</v>
      </c>
      <c r="H7" s="4">
        <f t="shared" si="19"/>
        <v>4673</v>
      </c>
      <c r="I7" s="4">
        <f t="shared" si="20"/>
        <v>0</v>
      </c>
      <c r="J7" s="4">
        <f t="shared" si="21"/>
        <v>0</v>
      </c>
      <c r="K7" s="71"/>
      <c r="L7" s="71"/>
      <c r="M7" s="71"/>
      <c r="N7" s="71"/>
      <c r="O7" s="71">
        <v>1040</v>
      </c>
      <c r="P7" s="71">
        <f t="shared" ref="P7:P8" si="23">O7/1.2</f>
        <v>866.66666666666674</v>
      </c>
      <c r="Q7" s="71">
        <f t="shared" si="22"/>
        <v>722.22222222222229</v>
      </c>
      <c r="R7" s="2">
        <v>4860000</v>
      </c>
      <c r="S7" s="2"/>
      <c r="T7" s="2"/>
    </row>
    <row r="8" spans="1:35">
      <c r="A8" s="4">
        <f t="shared" si="12"/>
        <v>0</v>
      </c>
      <c r="B8" s="4">
        <f t="shared" si="13"/>
        <v>992</v>
      </c>
      <c r="C8" s="4">
        <f t="shared" si="14"/>
        <v>1190.3999999999999</v>
      </c>
      <c r="D8" s="4">
        <f t="shared" si="15"/>
        <v>1428.4799999999998</v>
      </c>
      <c r="E8" s="5">
        <f t="shared" si="16"/>
        <v>6700000</v>
      </c>
      <c r="F8" s="4">
        <f t="shared" si="17"/>
        <v>6754</v>
      </c>
      <c r="G8" s="4">
        <f t="shared" si="18"/>
        <v>5628</v>
      </c>
      <c r="H8" s="4">
        <f t="shared" si="19"/>
        <v>4690</v>
      </c>
      <c r="I8" s="4">
        <f t="shared" si="20"/>
        <v>0</v>
      </c>
      <c r="J8" s="4">
        <f t="shared" si="21"/>
        <v>0</v>
      </c>
      <c r="K8" s="71"/>
      <c r="L8" s="71"/>
      <c r="M8" s="71"/>
      <c r="N8" s="71"/>
      <c r="O8" s="71">
        <v>0</v>
      </c>
      <c r="P8" s="71">
        <f t="shared" si="23"/>
        <v>0</v>
      </c>
      <c r="Q8" s="71">
        <v>992</v>
      </c>
      <c r="R8" s="2">
        <v>6700000</v>
      </c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K9" s="71"/>
      <c r="L9" s="71"/>
      <c r="M9" s="71"/>
      <c r="N9" s="71"/>
      <c r="O9" s="71">
        <v>0</v>
      </c>
      <c r="P9" s="71">
        <f>O9/1.2</f>
        <v>0</v>
      </c>
      <c r="Q9" s="71">
        <f t="shared" si="22"/>
        <v>0</v>
      </c>
      <c r="R9" s="2">
        <v>0</v>
      </c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22"/>
        <v>0</v>
      </c>
      <c r="R10" s="2">
        <v>0</v>
      </c>
      <c r="S10" s="2"/>
    </row>
    <row r="11" spans="1:35" ht="16.5">
      <c r="A11" s="4">
        <f t="shared" ref="A11:A13" si="24">N11</f>
        <v>0</v>
      </c>
      <c r="B11" s="4">
        <f t="shared" ref="B11:B13" si="25">Q11</f>
        <v>0</v>
      </c>
      <c r="C11" s="4">
        <f t="shared" ref="C11:C13" si="26">B11*1.2</f>
        <v>0</v>
      </c>
      <c r="D11" s="4">
        <f t="shared" ref="D11:D13" si="27">C11*1.2</f>
        <v>0</v>
      </c>
      <c r="E11" s="5">
        <f t="shared" ref="E11:E13" si="28">R11</f>
        <v>0</v>
      </c>
      <c r="F11" s="4" t="e">
        <f t="shared" ref="F11:F13" si="29">ROUND((E11/B11),0)</f>
        <v>#DIV/0!</v>
      </c>
      <c r="G11" s="4" t="e">
        <f t="shared" ref="G11:G13" si="30">ROUND((E11/C11),0)</f>
        <v>#DIV/0!</v>
      </c>
      <c r="H11" s="4" t="e">
        <f t="shared" ref="H11:H13" si="31">ROUND((E11/D11),0)</f>
        <v>#DIV/0!</v>
      </c>
      <c r="I11" s="4">
        <f t="shared" ref="I11:I13" si="32">T11</f>
        <v>0</v>
      </c>
      <c r="J11" s="4">
        <f t="shared" ref="J11:J13" si="33">U11</f>
        <v>0</v>
      </c>
      <c r="K11" s="71"/>
      <c r="L11" s="71"/>
      <c r="M11" s="71"/>
      <c r="N11" s="71"/>
      <c r="O11" s="71">
        <v>0</v>
      </c>
      <c r="P11" s="71">
        <f t="shared" ref="P11" si="34">O11/1.2</f>
        <v>0</v>
      </c>
      <c r="Q11" s="71">
        <f t="shared" ref="Q11:Q13" si="35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35"/>
        <v>0</v>
      </c>
      <c r="R13" s="2">
        <v>0</v>
      </c>
      <c r="S13" s="2"/>
    </row>
    <row r="14" spans="1:35">
      <c r="A14" s="4">
        <f t="shared" ref="A14:A15" si="36">N14</f>
        <v>0</v>
      </c>
      <c r="B14" s="4">
        <f t="shared" ref="B14:B15" si="37">Q14</f>
        <v>0</v>
      </c>
      <c r="C14" s="4">
        <f t="shared" ref="C14:C15" si="38">B14*1.2</f>
        <v>0</v>
      </c>
      <c r="D14" s="4">
        <f t="shared" ref="D14:D15" si="39">C14*1.2</f>
        <v>0</v>
      </c>
      <c r="E14" s="5">
        <f t="shared" ref="E14:E15" si="40">R14</f>
        <v>0</v>
      </c>
      <c r="F14" s="4" t="e">
        <f t="shared" ref="F14:F15" si="41">ROUND((E14/B14),0)</f>
        <v>#DIV/0!</v>
      </c>
      <c r="G14" s="4" t="e">
        <f t="shared" ref="G14:G15" si="42">ROUND((E14/C14),0)</f>
        <v>#DIV/0!</v>
      </c>
      <c r="H14" s="4" t="e">
        <f t="shared" ref="H14:H15" si="43">ROUND((E14/D14),0)</f>
        <v>#DIV/0!</v>
      </c>
      <c r="I14" s="4">
        <f t="shared" ref="I14:I15" si="44">T14</f>
        <v>0</v>
      </c>
      <c r="J14" s="4">
        <f t="shared" ref="J14:J15" si="45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46">P14/1.2</f>
        <v>0</v>
      </c>
      <c r="R14" s="2">
        <v>0</v>
      </c>
      <c r="S14" s="2"/>
    </row>
    <row r="15" spans="1:35">
      <c r="A15" s="4">
        <f t="shared" si="36"/>
        <v>0</v>
      </c>
      <c r="B15" s="4">
        <f t="shared" si="37"/>
        <v>0</v>
      </c>
      <c r="C15" s="4">
        <f t="shared" si="38"/>
        <v>0</v>
      </c>
      <c r="D15" s="4">
        <f t="shared" si="39"/>
        <v>0</v>
      </c>
      <c r="E15" s="5">
        <f t="shared" si="40"/>
        <v>0</v>
      </c>
      <c r="F15" s="4" t="e">
        <f t="shared" si="41"/>
        <v>#DIV/0!</v>
      </c>
      <c r="G15" s="4" t="e">
        <f t="shared" si="42"/>
        <v>#DIV/0!</v>
      </c>
      <c r="H15" s="4" t="e">
        <f t="shared" si="43"/>
        <v>#DIV/0!</v>
      </c>
      <c r="I15" s="4">
        <f t="shared" si="44"/>
        <v>0</v>
      </c>
      <c r="J15" s="4">
        <f t="shared" si="45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6"/>
        <v>0</v>
      </c>
      <c r="R15" s="2">
        <v>0</v>
      </c>
      <c r="S15" s="2"/>
    </row>
    <row r="16" spans="1:35">
      <c r="A16" s="4">
        <f t="shared" ref="A16:A19" si="47">N16</f>
        <v>0</v>
      </c>
      <c r="B16" s="4">
        <f t="shared" ref="B16:B19" si="48">Q16</f>
        <v>0</v>
      </c>
      <c r="C16" s="4">
        <f t="shared" ref="C16:C19" si="49">B16*1.2</f>
        <v>0</v>
      </c>
      <c r="D16" s="4">
        <f t="shared" ref="D16:D19" si="50">C16*1.2</f>
        <v>0</v>
      </c>
      <c r="E16" s="5">
        <f t="shared" ref="E16:E19" si="51">R16</f>
        <v>0</v>
      </c>
      <c r="F16" s="4" t="e">
        <f t="shared" ref="F16:F19" si="52">ROUND((E16/B16),0)</f>
        <v>#DIV/0!</v>
      </c>
      <c r="G16" s="4" t="e">
        <f t="shared" ref="G16:G19" si="53">ROUND((E16/C16),0)</f>
        <v>#DIV/0!</v>
      </c>
      <c r="H16" s="4" t="e">
        <f t="shared" ref="H16:H19" si="54">ROUND((E16/D16),0)</f>
        <v>#DIV/0!</v>
      </c>
      <c r="I16" s="4">
        <f t="shared" ref="I16:J19" si="55">T16</f>
        <v>0</v>
      </c>
      <c r="J16" s="4">
        <f t="shared" si="55"/>
        <v>0</v>
      </c>
      <c r="O16">
        <v>0</v>
      </c>
      <c r="P16">
        <f t="shared" ref="P16:P17" si="56">O16/1.2</f>
        <v>0</v>
      </c>
      <c r="Q16">
        <f t="shared" ref="Q16:Q18" si="57">P16/1.2</f>
        <v>0</v>
      </c>
      <c r="R16" s="2">
        <v>0</v>
      </c>
      <c r="S16" s="2"/>
    </row>
    <row r="17" spans="1:19">
      <c r="A17" s="4">
        <f t="shared" si="47"/>
        <v>0</v>
      </c>
      <c r="B17" s="4">
        <f t="shared" si="48"/>
        <v>0</v>
      </c>
      <c r="C17" s="4">
        <f t="shared" si="49"/>
        <v>0</v>
      </c>
      <c r="D17" s="4">
        <f t="shared" si="50"/>
        <v>0</v>
      </c>
      <c r="E17" s="5">
        <f t="shared" si="51"/>
        <v>0</v>
      </c>
      <c r="F17" s="4" t="e">
        <f t="shared" si="52"/>
        <v>#DIV/0!</v>
      </c>
      <c r="G17" s="4" t="e">
        <f t="shared" si="53"/>
        <v>#DIV/0!</v>
      </c>
      <c r="H17" s="4" t="e">
        <f t="shared" si="54"/>
        <v>#DIV/0!</v>
      </c>
      <c r="I17" s="4">
        <f t="shared" si="55"/>
        <v>0</v>
      </c>
      <c r="J17" s="4">
        <f t="shared" si="55"/>
        <v>0</v>
      </c>
      <c r="O17">
        <v>0</v>
      </c>
      <c r="P17">
        <f t="shared" si="56"/>
        <v>0</v>
      </c>
      <c r="Q17">
        <f t="shared" si="57"/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>
        <v>0</v>
      </c>
      <c r="P18">
        <f>O18/1.2</f>
        <v>0</v>
      </c>
      <c r="Q18">
        <f t="shared" si="57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8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:Q34"/>
  <sheetViews>
    <sheetView zoomScaleNormal="100" workbookViewId="0">
      <selection activeCell="F5" sqref="F5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16" sqref="G8:O16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5" sqref="H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I13" sqref="I1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2024-12-17T06:38:43Z</dcterms:modified>
</cp:coreProperties>
</file>