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Vijay Jagannath Ahire\"/>
    </mc:Choice>
  </mc:AlternateContent>
  <xr:revisionPtr revIDLastSave="0" documentId="13_ncr:1_{60153490-0985-4E7E-BB33-6EC9899208E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Q6" i="4" s="1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<sst xmlns="http://schemas.openxmlformats.org/spreadsheetml/2006/main" count="130" uniqueCount="88">
  <si>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</si>
  <si>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</si>
  <si>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</si>
  <si>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</si>
  <si>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</si>
  <si>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</si>
  <si>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</si>
  <si>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</si>
  <si>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</si>
  <si>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</si>
  <si>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</si>
  <si>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</si>
  <si>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</si>
  <si>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</si>
  <si>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</si>
  <si>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</si>
  <si>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</si>
  <si>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</si>
  <si>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</si>
  <si>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</si>
  <si>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</si>
  <si>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</si>
  <si>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</si>
  <si>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</si>
  <si>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</si>
  <si>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</si>
  <si>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</si>
  <si>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</si>
  <si>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</si>
  <si>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</si>
  <si>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</si>
  <si>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</si>
  <si>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</si>
  <si>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</si>
  <si>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</si>
  <si>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</si>
  <si>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</si>
  <si>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</si>
  <si>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</si>
  <si>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</si>
  <si>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</si>
  <si>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</si>
  <si>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</si>
  <si>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</si>
  <si>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</si>
  <si>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</si>
  <si>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</si>
  <si>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</si>
  <si>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</si>
  <si>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</si>
  <si>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</si>
  <si>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</si>
  <si>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</si>
  <si>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</si>
  <si>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</si>
  <si>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</si>
  <si>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</si>
  <si>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</si>
  <si>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</si>
  <si>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</si>
  <si>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</si>
  <si>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</si>
  <si>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</si>
  <si>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</si>
  <si>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</si>
  <si>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</si>
  <si>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</si>
  <si>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</si>
  <si>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</si>
  <si>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</si>
  <si>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</si>
  <si>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</si>
  <si>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</si>
  <si>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</si>
  <si>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</si>
  <si>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</si>
  <si>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</si>
  <si>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</si>
  <si>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</si>
  <si>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</si>
  <si>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</si>
  <si>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</si>
  <si>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</si>
  <si>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</si>
  <si>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</si>
  <si>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IGR-12.07.24</t>
  </si>
  <si>
    <t>IGR-22.12.23</t>
  </si>
  <si>
    <t>IGR-21.08.23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</si>
</sst>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C17C6-3F8B-4485-953F-1146AAEA7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FB68B-7C4A-46A2-8D7F-C7F66B94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7C19D-1522-4189-8B96-807D258AD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1DFB7-104B-4D31-89C3-475C625BD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F8F1B-5813-48DF-98E1-1478D31A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CF97F-9286-4DB9-92CB-697B5822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266508.10299999994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295908.10299999994</v>
      </c>
      <c r="D9" s="58" t="s">
        <v>62</v>
      </c>
      <c r="E9" s="59">
        <f>C9/10.764</f>
        <v>27490.533537718318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17</v>
      </c>
      <c r="D13" s="65">
        <f>D12-C13</f>
        <v>83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17</v>
      </c>
      <c r="D7" s="24">
        <v>2024</v>
      </c>
    </row>
    <row r="8" spans="1:5" x14ac:dyDescent="0.25">
      <c r="A8" s="15" t="s">
        <v>18</v>
      </c>
      <c r="B8" s="23"/>
      <c r="C8" s="24">
        <f>C9-C7</f>
        <v>43</v>
      </c>
      <c r="D8" s="24">
        <v>2007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25.5</v>
      </c>
      <c r="D10" s="24"/>
    </row>
    <row r="11" spans="1:5" x14ac:dyDescent="0.25">
      <c r="A11" s="15"/>
      <c r="B11" s="25"/>
      <c r="C11" s="26">
        <f>C10%</f>
        <v>0.255</v>
      </c>
      <c r="D11" s="26"/>
    </row>
    <row r="12" spans="1:5" x14ac:dyDescent="0.25">
      <c r="A12" s="15" t="s">
        <v>21</v>
      </c>
      <c r="B12" s="18"/>
      <c r="C12" s="19">
        <f>C6*C11</f>
        <v>637.5</v>
      </c>
      <c r="D12" s="22"/>
    </row>
    <row r="13" spans="1:5" x14ac:dyDescent="0.25">
      <c r="A13" s="15" t="s">
        <v>22</v>
      </c>
      <c r="B13" s="18"/>
      <c r="C13" s="19">
        <f>C6-C12</f>
        <v>1862.5</v>
      </c>
      <c r="D13" s="22"/>
    </row>
    <row r="14" spans="1:5" x14ac:dyDescent="0.25">
      <c r="A14" s="15" t="s">
        <v>15</v>
      </c>
      <c r="B14" s="18"/>
      <c r="C14" s="19">
        <f>C5</f>
        <v>15500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17362.5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698</v>
      </c>
      <c r="D18" s="24"/>
    </row>
    <row r="19" spans="1:5" x14ac:dyDescent="0.25">
      <c r="A19" s="15" t="s">
        <v>74</v>
      </c>
      <c r="B19" s="6"/>
      <c r="C19" s="30">
        <f>C18*C16</f>
        <v>12119025</v>
      </c>
      <c r="D19" s="72"/>
      <c r="E19" s="65"/>
    </row>
    <row r="20" spans="1:5" x14ac:dyDescent="0.25">
      <c r="A20" s="15" t="s">
        <v>24</v>
      </c>
      <c r="C20" s="31">
        <f>C19*90%</f>
        <v>10907122.5</v>
      </c>
      <c r="D20" s="30"/>
      <c r="E20" s="65"/>
    </row>
    <row r="21" spans="1:5" x14ac:dyDescent="0.25">
      <c r="A21" s="15" t="s">
        <v>25</v>
      </c>
      <c r="C21" s="31">
        <f>C19*80%</f>
        <v>9695220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1745000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25247.96875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447</v>
      </c>
      <c r="C2" s="4">
        <f t="shared" ref="C2:C16" si="1">B2*1.2</f>
        <v>536.4</v>
      </c>
      <c r="D2" s="4">
        <f t="shared" ref="D2:D16" si="2">C2*1.2</f>
        <v>643.67999999999995</v>
      </c>
      <c r="E2" s="5">
        <f t="shared" ref="E2:E16" si="3">R2</f>
        <v>7600000</v>
      </c>
      <c r="F2" s="4">
        <f t="shared" ref="F2:F15" si="4">ROUND((E2/B2),0)</f>
        <v>17002</v>
      </c>
      <c r="G2" s="4">
        <f t="shared" ref="G2:G15" si="5">ROUND((E2/C2),0)</f>
        <v>14169</v>
      </c>
      <c r="H2" s="4">
        <f t="shared" ref="H2:H15" si="6">ROUND((E2/D2),0)</f>
        <v>11807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447</v>
      </c>
      <c r="R2" s="2">
        <v>7600000</v>
      </c>
      <c r="S2" s="2" t="s">
        <v>85</v>
      </c>
    </row>
    <row r="3" spans="1:19" x14ac:dyDescent="0.25">
      <c r="A3" s="4">
        <v>2</v>
      </c>
      <c r="B3" s="4">
        <f t="shared" si="0"/>
        <v>447</v>
      </c>
      <c r="C3" s="4">
        <f t="shared" si="1"/>
        <v>536.4</v>
      </c>
      <c r="D3" s="4">
        <f t="shared" si="2"/>
        <v>643.67999999999995</v>
      </c>
      <c r="E3" s="5">
        <f t="shared" si="3"/>
        <v>7900000</v>
      </c>
      <c r="F3" s="74">
        <f t="shared" si="4"/>
        <v>17673</v>
      </c>
      <c r="G3" s="74">
        <f t="shared" si="5"/>
        <v>14728</v>
      </c>
      <c r="H3" s="74">
        <f t="shared" si="6"/>
        <v>12273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447</v>
      </c>
      <c r="R3" s="75">
        <v>7900000</v>
      </c>
      <c r="S3" s="75" t="s">
        <v>86</v>
      </c>
    </row>
    <row r="4" spans="1:19" x14ac:dyDescent="0.25">
      <c r="A4" s="4">
        <v>3</v>
      </c>
      <c r="B4" s="4">
        <f t="shared" si="0"/>
        <v>648</v>
      </c>
      <c r="C4" s="4">
        <f t="shared" si="1"/>
        <v>777.6</v>
      </c>
      <c r="D4" s="4">
        <f t="shared" si="2"/>
        <v>933.12</v>
      </c>
      <c r="E4" s="5">
        <f t="shared" si="3"/>
        <v>11800000</v>
      </c>
      <c r="F4" s="74">
        <f t="shared" si="4"/>
        <v>18210</v>
      </c>
      <c r="G4" s="74">
        <f t="shared" si="5"/>
        <v>15175</v>
      </c>
      <c r="H4" s="74">
        <f t="shared" si="6"/>
        <v>12646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648</v>
      </c>
      <c r="R4" s="75">
        <v>11800000</v>
      </c>
      <c r="S4" s="75" t="s">
        <v>87</v>
      </c>
    </row>
    <row r="5" spans="1:19" x14ac:dyDescent="0.25">
      <c r="A5" s="4">
        <v>4</v>
      </c>
      <c r="B5" s="4">
        <f t="shared" si="0"/>
        <v>654</v>
      </c>
      <c r="C5" s="4">
        <f t="shared" si="1"/>
        <v>784.8</v>
      </c>
      <c r="D5" s="4">
        <f t="shared" si="2"/>
        <v>941.75999999999988</v>
      </c>
      <c r="E5" s="5">
        <f t="shared" si="3"/>
        <v>12500000</v>
      </c>
      <c r="F5" s="74">
        <f t="shared" si="4"/>
        <v>19113</v>
      </c>
      <c r="G5" s="74">
        <f t="shared" si="5"/>
        <v>15928</v>
      </c>
      <c r="H5" s="74">
        <f t="shared" si="6"/>
        <v>13273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654</v>
      </c>
      <c r="R5" s="75">
        <v>12500000</v>
      </c>
      <c r="S5" s="2"/>
    </row>
    <row r="6" spans="1:19" x14ac:dyDescent="0.25">
      <c r="A6" s="4">
        <v>5</v>
      </c>
      <c r="B6" s="4">
        <f t="shared" si="0"/>
        <v>576.38888888888903</v>
      </c>
      <c r="C6" s="4">
        <f t="shared" si="1"/>
        <v>691.66666666666686</v>
      </c>
      <c r="D6" s="4">
        <f t="shared" si="2"/>
        <v>830.00000000000023</v>
      </c>
      <c r="E6" s="5">
        <f t="shared" si="3"/>
        <v>11500000</v>
      </c>
      <c r="F6" s="4">
        <f t="shared" si="4"/>
        <v>19952</v>
      </c>
      <c r="G6" s="4">
        <f t="shared" si="5"/>
        <v>16627</v>
      </c>
      <c r="H6" s="4">
        <f t="shared" si="6"/>
        <v>13855</v>
      </c>
      <c r="I6" s="4">
        <f t="shared" si="7"/>
        <v>0</v>
      </c>
      <c r="J6" s="4">
        <f t="shared" si="8"/>
        <v>0</v>
      </c>
      <c r="O6">
        <v>830</v>
      </c>
      <c r="P6">
        <f t="shared" si="9"/>
        <v>691.66666666666674</v>
      </c>
      <c r="Q6">
        <f t="shared" ref="Q2:Q10" si="10">P6/1.2</f>
        <v>576.38888888888903</v>
      </c>
      <c r="R6" s="2">
        <v>11500000</v>
      </c>
      <c r="S6" s="2"/>
    </row>
    <row r="7" spans="1:19" x14ac:dyDescent="0.25">
      <c r="A7" s="4">
        <v>6</v>
      </c>
      <c r="B7" s="4">
        <f t="shared" si="0"/>
        <v>590</v>
      </c>
      <c r="C7" s="4">
        <f t="shared" si="1"/>
        <v>708</v>
      </c>
      <c r="D7" s="4">
        <f t="shared" si="2"/>
        <v>849.6</v>
      </c>
      <c r="E7" s="5">
        <f t="shared" si="3"/>
        <v>11000000</v>
      </c>
      <c r="F7" s="74">
        <f t="shared" si="4"/>
        <v>18644</v>
      </c>
      <c r="G7" s="74">
        <f t="shared" si="5"/>
        <v>15537</v>
      </c>
      <c r="H7" s="74">
        <f t="shared" si="6"/>
        <v>12947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590</v>
      </c>
      <c r="R7" s="75">
        <v>11000000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732</v>
      </c>
    </row>
    <row r="28" spans="1:19" s="10" customFormat="1" x14ac:dyDescent="0.25">
      <c r="C28" s="67" t="s">
        <v>84</v>
      </c>
      <c r="D28" s="67"/>
      <c r="F28" s="52" t="s">
        <v>83</v>
      </c>
      <c r="G28" s="52">
        <v>698</v>
      </c>
    </row>
    <row r="29" spans="1:19" s="10" customFormat="1" x14ac:dyDescent="0.25">
      <c r="C29" s="67" t="s">
        <v>1</v>
      </c>
      <c r="D29" s="67">
        <v>10000000</v>
      </c>
      <c r="F29" s="52" t="s">
        <v>72</v>
      </c>
      <c r="G29" s="52">
        <v>838</v>
      </c>
      <c r="H29" s="10">
        <f>G29/G28</f>
        <v>1.2005730659025788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2024-12-18T11:48:03Z</dcterms:modified>
</cp:coreProperties>
</file>