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Borivali (W)\Meena B Shah\Sh. No. 8\"/>
    </mc:Choice>
  </mc:AlternateContent>
  <xr:revisionPtr revIDLastSave="0" documentId="13_ncr:1_{851D4565-0377-487A-8005-EE5D6A7C59A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" i="4" l="1"/>
  <c r="P3" i="4"/>
  <c r="P2" i="4"/>
  <c r="Q12" i="4" l="1"/>
  <c r="P12" i="4"/>
  <c r="P11" i="4"/>
  <c r="Q11" i="4" s="1"/>
  <c r="Q10" i="4"/>
  <c r="P10" i="4"/>
  <c r="P9" i="4"/>
  <c r="P8" i="4"/>
  <c r="P7" i="4"/>
  <c r="Q7" i="4" s="1"/>
  <c r="Q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<sst xmlns="http://schemas.openxmlformats.org/spreadsheetml/2006/main" count="20" uniqueCount="17">
  <si>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</si>
  <si>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</si>
  <si>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</si>
  <si>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</si>
  <si>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</si>
  <si>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</si>
  <si>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</si>
  <si>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</si>
  <si>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</si>
  <si>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</si>
  <si>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</si>
  <si>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</si>
  <si>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</si>
  <si>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 8, Ground Floor, Sunflower, Laxmi Narayan Complex, Eksar Road, Village - Eksar, Borivali West, Mumba</t>
  </si>
  <si>
    <t>06.07.24</t>
  </si>
  <si>
    <t>20.02.24</t>
  </si>
  <si>
    <t>27.12.23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</si>
</sst>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16883F-D991-4A9D-B9AB-40186A8E2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54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2CF010-908C-4046-B34E-92FF8E22C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210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A975B2-82A8-4D8B-8194-635869507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753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DC1E88-6863-4DF8-8557-A884772D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E8C686-880F-48AA-9F12-B16E6C15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410823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1B06FE-2744-47AF-B635-FA8BCFD4B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45223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0D11BF-6E10-411C-92FB-5CAE215B8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B6641-09FF-4F26-A7EF-9D5619AC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10" sqref="Q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210.07740000000001</v>
      </c>
      <c r="C2" s="4">
        <f>B2*1.2</f>
        <v>252.09288000000001</v>
      </c>
      <c r="D2" s="4">
        <f t="shared" ref="D2:D13" si="2">C2*1.2</f>
        <v>302.51145600000001</v>
      </c>
      <c r="E2" s="5">
        <f t="shared" ref="E2:E13" si="3">R2</f>
        <v>4401000</v>
      </c>
      <c r="F2" s="10">
        <f t="shared" ref="F2:F13" si="4">ROUND((E2/B2),0)</f>
        <v>20949</v>
      </c>
      <c r="G2" s="10">
        <f t="shared" ref="G2:G13" si="5">ROUND((E2/C2),0)</f>
        <v>17458</v>
      </c>
      <c r="H2" s="10">
        <f t="shared" ref="H2:H13" si="6">ROUND((E2/D2),0)</f>
        <v>14548</v>
      </c>
      <c r="I2" s="4" t="e">
        <f>#REF!</f>
        <v>#REF!</v>
      </c>
      <c r="J2" s="4" t="str">
        <f t="shared" ref="J2:J13" si="7">S2</f>
        <v>06.07.24</v>
      </c>
      <c r="O2">
        <v>0</v>
      </c>
      <c r="P2">
        <f>23.42*10.764</f>
        <v>252.09288000000001</v>
      </c>
      <c r="Q2">
        <f t="shared" ref="Q2:Q12" si="8">P2/1.2</f>
        <v>210.07740000000001</v>
      </c>
      <c r="R2" s="2">
        <v>4401000</v>
      </c>
      <c r="S2" s="8" t="s">
        <v>14</v>
      </c>
      <c r="T2" s="8"/>
    </row>
    <row r="3" spans="1:20" x14ac:dyDescent="0.25">
      <c r="A3" s="4">
        <f t="shared" si="0"/>
        <v>0</v>
      </c>
      <c r="B3" s="4">
        <f t="shared" si="1"/>
        <v>156.07799999999997</v>
      </c>
      <c r="C3" s="4">
        <f t="shared" ref="C3:C15" si="9">B3*1.2</f>
        <v>187.29359999999997</v>
      </c>
      <c r="D3" s="4">
        <f t="shared" si="2"/>
        <v>224.75231999999997</v>
      </c>
      <c r="E3" s="5">
        <f t="shared" si="3"/>
        <v>9000000</v>
      </c>
      <c r="F3" s="10">
        <f t="shared" si="4"/>
        <v>57663</v>
      </c>
      <c r="G3" s="10">
        <f t="shared" si="5"/>
        <v>48053</v>
      </c>
      <c r="H3" s="10">
        <f t="shared" si="6"/>
        <v>40044</v>
      </c>
      <c r="I3" s="4" t="e">
        <f>#REF!</f>
        <v>#REF!</v>
      </c>
      <c r="J3" s="4" t="str">
        <f t="shared" si="7"/>
        <v>20.02.24</v>
      </c>
      <c r="O3">
        <v>0</v>
      </c>
      <c r="P3">
        <f>17.4*10.764</f>
        <v>187.29359999999997</v>
      </c>
      <c r="Q3">
        <f t="shared" si="8"/>
        <v>156.07799999999997</v>
      </c>
      <c r="R3" s="2">
        <v>9000000</v>
      </c>
      <c r="S3" s="8" t="s">
        <v>15</v>
      </c>
      <c r="T3" s="8"/>
    </row>
    <row r="4" spans="1:20" x14ac:dyDescent="0.25">
      <c r="A4" s="4">
        <f t="shared" si="0"/>
        <v>0</v>
      </c>
      <c r="B4" s="4">
        <f t="shared" si="1"/>
        <v>188.99789999999999</v>
      </c>
      <c r="C4" s="4">
        <f t="shared" si="9"/>
        <v>226.79747999999998</v>
      </c>
      <c r="D4" s="4">
        <f t="shared" si="2"/>
        <v>272.15697599999999</v>
      </c>
      <c r="E4" s="5">
        <f t="shared" si="3"/>
        <v>9000000</v>
      </c>
      <c r="F4" s="10">
        <f t="shared" si="4"/>
        <v>47620</v>
      </c>
      <c r="G4" s="10">
        <f t="shared" si="5"/>
        <v>39683</v>
      </c>
      <c r="H4" s="10">
        <f t="shared" si="6"/>
        <v>33069</v>
      </c>
      <c r="I4" s="4" t="e">
        <f>#REF!</f>
        <v>#REF!</v>
      </c>
      <c r="J4" s="4" t="str">
        <f t="shared" si="7"/>
        <v>27.12.23</v>
      </c>
      <c r="O4">
        <v>0</v>
      </c>
      <c r="P4">
        <f>21.07*10.764</f>
        <v>226.79747999999998</v>
      </c>
      <c r="Q4">
        <f t="shared" si="8"/>
        <v>188.99789999999999</v>
      </c>
      <c r="R4" s="2">
        <v>9000000</v>
      </c>
      <c r="S4" s="8" t="s">
        <v>16</v>
      </c>
      <c r="T4" s="8"/>
    </row>
    <row r="5" spans="1:20" x14ac:dyDescent="0.25">
      <c r="A5" s="4">
        <f t="shared" si="0"/>
        <v>0</v>
      </c>
      <c r="B5" s="4">
        <f t="shared" si="1"/>
        <v>166.66666666666669</v>
      </c>
      <c r="C5" s="4">
        <f t="shared" si="9"/>
        <v>200.00000000000003</v>
      </c>
      <c r="D5" s="4">
        <f t="shared" si="2"/>
        <v>240.00000000000003</v>
      </c>
      <c r="E5" s="5">
        <f t="shared" si="3"/>
        <v>20000000</v>
      </c>
      <c r="F5" s="15">
        <f t="shared" si="4"/>
        <v>120000</v>
      </c>
      <c r="G5" s="15">
        <f t="shared" si="5"/>
        <v>100000</v>
      </c>
      <c r="H5" s="10">
        <f t="shared" si="6"/>
        <v>83333</v>
      </c>
      <c r="I5" s="4" t="e">
        <f>#REF!</f>
        <v>#REF!</v>
      </c>
      <c r="J5" s="4">
        <f t="shared" si="7"/>
        <v>0</v>
      </c>
      <c r="O5">
        <v>0</v>
      </c>
      <c r="P5">
        <v>200</v>
      </c>
      <c r="Q5">
        <f t="shared" si="8"/>
        <v>166.66666666666669</v>
      </c>
      <c r="R5" s="2">
        <v>20000000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150</v>
      </c>
      <c r="C6" s="4">
        <f t="shared" si="9"/>
        <v>180</v>
      </c>
      <c r="D6" s="4">
        <f t="shared" si="2"/>
        <v>216</v>
      </c>
      <c r="E6" s="5">
        <f t="shared" si="3"/>
        <v>9500000</v>
      </c>
      <c r="F6" s="15">
        <f t="shared" si="4"/>
        <v>63333</v>
      </c>
      <c r="G6" s="15">
        <f t="shared" si="5"/>
        <v>52778</v>
      </c>
      <c r="H6" s="10">
        <f t="shared" si="6"/>
        <v>43981</v>
      </c>
      <c r="I6" s="4" t="e">
        <f>#REF!</f>
        <v>#REF!</v>
      </c>
      <c r="J6" s="4">
        <f t="shared" si="7"/>
        <v>0</v>
      </c>
      <c r="O6">
        <v>0</v>
      </c>
      <c r="P6">
        <v>180</v>
      </c>
      <c r="Q6">
        <f t="shared" si="8"/>
        <v>150</v>
      </c>
      <c r="R6" s="2">
        <v>9500000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159.72222222222226</v>
      </c>
      <c r="C7" s="4">
        <f t="shared" si="9"/>
        <v>191.66666666666671</v>
      </c>
      <c r="D7" s="4">
        <f t="shared" si="2"/>
        <v>230.00000000000006</v>
      </c>
      <c r="E7" s="5">
        <f t="shared" si="3"/>
        <v>12500000</v>
      </c>
      <c r="F7" s="10">
        <f t="shared" si="4"/>
        <v>78261</v>
      </c>
      <c r="G7" s="10">
        <f t="shared" si="5"/>
        <v>65217</v>
      </c>
      <c r="H7" s="10">
        <f t="shared" si="6"/>
        <v>54348</v>
      </c>
      <c r="I7" s="4" t="e">
        <f>#REF!</f>
        <v>#REF!</v>
      </c>
      <c r="J7" s="4">
        <f t="shared" si="7"/>
        <v>0</v>
      </c>
      <c r="O7">
        <v>230</v>
      </c>
      <c r="P7">
        <f t="shared" ref="P2:P12" si="10">O7/1.2</f>
        <v>191.66666666666669</v>
      </c>
      <c r="Q7">
        <f t="shared" si="8"/>
        <v>159.72222222222226</v>
      </c>
      <c r="R7" s="2">
        <v>12500000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332</v>
      </c>
      <c r="C8" s="4">
        <f t="shared" si="9"/>
        <v>398.4</v>
      </c>
      <c r="D8" s="4">
        <f t="shared" si="2"/>
        <v>478.07999999999993</v>
      </c>
      <c r="E8" s="5">
        <f t="shared" si="3"/>
        <v>14900000</v>
      </c>
      <c r="F8" s="15">
        <f t="shared" si="4"/>
        <v>44880</v>
      </c>
      <c r="G8" s="15">
        <f t="shared" si="5"/>
        <v>37400</v>
      </c>
      <c r="H8" s="10">
        <f t="shared" si="6"/>
        <v>31166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332</v>
      </c>
      <c r="R8" s="2">
        <v>14900000</v>
      </c>
      <c r="S8" s="8"/>
      <c r="T8" s="8"/>
    </row>
    <row r="9" spans="1:20" x14ac:dyDescent="0.25">
      <c r="A9" s="4">
        <f t="shared" si="0"/>
        <v>0</v>
      </c>
      <c r="B9" s="4">
        <f t="shared" si="1"/>
        <v>72</v>
      </c>
      <c r="C9" s="4">
        <f t="shared" si="9"/>
        <v>86.399999999999991</v>
      </c>
      <c r="D9" s="4">
        <f t="shared" si="2"/>
        <v>103.67999999999999</v>
      </c>
      <c r="E9" s="5">
        <f t="shared" si="3"/>
        <v>4500000</v>
      </c>
      <c r="F9" s="10">
        <f t="shared" si="4"/>
        <v>62500</v>
      </c>
      <c r="G9" s="10">
        <f t="shared" si="5"/>
        <v>52083</v>
      </c>
      <c r="H9" s="10">
        <f t="shared" si="6"/>
        <v>43403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72</v>
      </c>
      <c r="R9" s="2">
        <v>4500000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2024-12-16T05:33:11Z</dcterms:modified>
</cp:coreProperties>
</file>