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115-PC\Desktop\flat report\Mumbai\SBI\MADAM CAMA ROAD\RAJEEV\"/>
    </mc:Choice>
  </mc:AlternateContent>
  <xr:revisionPtr revIDLastSave="0" documentId="8_{532BC993-54BB-4B98-AE41-61A228346E2E}" xr6:coauthVersionLast="47" xr6:coauthVersionMax="47" xr10:uidLastSave="{00000000-0000-0000-0000-000000000000}"/>
  <bookViews>
    <workbookView xWindow="-120" yWindow="-120" windowWidth="29040" windowHeight="15720" tabRatio="932" firstSheet="1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G32" i="4" l="1"/>
  <c r="C3" i="4"/>
  <c r="C4" i="4"/>
  <c r="C12" i="25" l="1"/>
  <c r="C5" i="25" l="1"/>
  <c r="C4" i="25"/>
  <c r="C3" i="25"/>
  <c r="Q2" i="4"/>
  <c r="C2" i="4" s="1"/>
  <c r="Q3" i="4"/>
  <c r="D3" i="4" s="1"/>
  <c r="P4" i="4"/>
  <c r="Q4" i="4"/>
  <c r="P5" i="4"/>
  <c r="P6" i="4"/>
  <c r="B6" i="4"/>
  <c r="C6" i="4" s="1"/>
  <c r="P7" i="4"/>
  <c r="Q7" i="4" s="1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D4" i="4"/>
  <c r="J4" i="4"/>
  <c r="I4" i="4"/>
  <c r="J3" i="4"/>
  <c r="I3" i="4"/>
  <c r="J2" i="4"/>
  <c r="I2" i="4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4" i="4"/>
  <c r="C20" i="25"/>
  <c r="C16" i="25"/>
  <c r="C17" i="25" s="1"/>
  <c r="F14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2" i="4"/>
  <c r="G33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5" i="23" l="1"/>
  <c r="C24" i="23"/>
  <c r="C8" i="23"/>
  <c r="C6" i="23"/>
  <c r="C5" i="23"/>
  <c r="C14" i="23" s="1"/>
  <c r="C10" i="23" l="1"/>
  <c r="C11" i="23" s="1"/>
  <c r="C12" i="23" s="1"/>
  <c r="C13" i="23" s="1"/>
  <c r="C16" i="23" l="1"/>
  <c r="C20" i="23" s="1"/>
  <c r="C21" i="23" s="1"/>
  <c r="C22" i="23" l="1"/>
  <c r="C26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<sst xmlns="http://schemas.openxmlformats.org/spreadsheetml/2006/main" count="132" uniqueCount="90">
  <si>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</si>
  <si>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</si>
  <si>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</si>
  <si>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</si>
  <si>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</si>
  <si>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</si>
  <si>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</si>
  <si>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</si>
  <si>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</si>
  <si>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</si>
  <si>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</si>
  <si>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</si>
  <si>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</si>
  <si>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</si>
  <si>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</si>
  <si>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</si>
  <si>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</si>
  <si>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</si>
  <si>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</si>
  <si>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</si>
  <si>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</si>
  <si>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</si>
  <si>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</si>
  <si>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</si>
  <si>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</si>
  <si>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</si>
  <si>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</si>
  <si>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</si>
  <si>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</si>
  <si>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</si>
  <si>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</si>
  <si>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</si>
  <si>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</si>
  <si>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</si>
  <si>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</si>
  <si>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</si>
  <si>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</si>
  <si>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</si>
  <si>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</si>
  <si>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</si>
  <si>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</si>
  <si>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</si>
  <si>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</si>
  <si>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</si>
  <si>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</si>
  <si>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</si>
  <si>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</si>
  <si>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</si>
  <si>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</si>
  <si>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</si>
  <si>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</si>
  <si>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</si>
  <si>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</si>
  <si>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</si>
  <si>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</si>
  <si>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</si>
  <si>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</si>
  <si>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</si>
  <si>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</si>
  <si>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</si>
  <si>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</si>
  <si>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</si>
  <si>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</si>
  <si>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</si>
  <si>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</si>
  <si>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</si>
  <si>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</si>
  <si>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</si>
  <si>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</si>
  <si>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</si>
  <si>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</si>
  <si>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</si>
  <si>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</si>
  <si>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</si>
  <si>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</si>
  <si>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</si>
  <si>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</si>
  <si>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</si>
  <si>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</si>
  <si>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</si>
  <si>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</si>
  <si>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</si>
  <si>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</si>
  <si>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</si>
  <si>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OC-1997</t>
  </si>
  <si>
    <t>hall</t>
  </si>
  <si>
    <t>bed</t>
  </si>
  <si>
    <t>Car Parking</t>
  </si>
  <si>
    <t>igr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</si>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</sst>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0" fillId="0" borderId="0" xfId="0"/>
    <xf numFmtId="0" fontId="0" fillId="2" borderId="0" xfId="0" applyFill="1"/>
    <xf numFmtId="0" fontId="1" fillId="2" borderId="0" xfId="0" applyFont="1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43</xdr:row>
      <xdr:rowOff>163054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E12BA0-1555-4F97-89BC-05628F1C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087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44</xdr:row>
      <xdr:rowOff>77381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8B688D-4E81-49D2-B801-7F60754A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16</xdr:col>
      <xdr:colOff>496730</xdr:colOff>
      <xdr:row>47</xdr:row>
      <xdr:rowOff>10696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4871AE-6279-4A2A-B5F4-2CC2B3CC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0250330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420009</xdr:colOff>
      <xdr:row>41</xdr:row>
      <xdr:rowOff>48675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F683D0-94BF-3789-0C4D-1D2B687C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16009" cy="752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496730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0E40BE-2049-D2E7-CF17-A4ABE732A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50330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311461.27699999994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340861.27699999994</v>
      </c>
      <c r="D9" s="58" t="s">
        <v>62</v>
      </c>
      <c r="E9" s="59">
        <f>C9/10.764</f>
        <v>31666.785302861386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2021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</v>
      </c>
      <c r="D13" s="65">
        <f>D12-C13</f>
        <v>97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>
      <selection activeCell="C30" sqref="C30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5"/>
  <sheetViews>
    <sheetView tabSelected="1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37000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3300</v>
      </c>
      <c r="D4" s="22"/>
    </row>
    <row r="5" spans="1:5" x14ac:dyDescent="0.25">
      <c r="A5" s="15" t="s">
        <v>15</v>
      </c>
      <c r="B5" s="18"/>
      <c r="C5" s="19">
        <f>C3-C4</f>
        <v>33700</v>
      </c>
      <c r="D5" s="22"/>
    </row>
    <row r="6" spans="1:5" x14ac:dyDescent="0.25">
      <c r="A6" s="15" t="s">
        <v>16</v>
      </c>
      <c r="B6" s="18"/>
      <c r="C6" s="19">
        <f>C4</f>
        <v>3300</v>
      </c>
      <c r="D6" s="22"/>
    </row>
    <row r="7" spans="1:5" x14ac:dyDescent="0.25">
      <c r="A7" s="15" t="s">
        <v>17</v>
      </c>
      <c r="B7" s="23"/>
      <c r="C7" s="24"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2021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3300</v>
      </c>
      <c r="D13" s="22"/>
    </row>
    <row r="14" spans="1:5" x14ac:dyDescent="0.25">
      <c r="A14" s="15" t="s">
        <v>15</v>
      </c>
      <c r="B14" s="18"/>
      <c r="C14" s="19">
        <f>C5</f>
        <v>33700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37000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514</v>
      </c>
      <c r="D18" s="24"/>
    </row>
    <row r="19" spans="1:5" x14ac:dyDescent="0.25">
      <c r="A19" s="71" t="s">
        <v>87</v>
      </c>
      <c r="B19" s="7"/>
      <c r="C19" s="74">
        <v>1500000</v>
      </c>
      <c r="D19" s="24"/>
    </row>
    <row r="20" spans="1:5" x14ac:dyDescent="0.25">
      <c r="A20" s="15" t="s">
        <v>74</v>
      </c>
      <c r="B20" s="6"/>
      <c r="C20" s="30">
        <f>C18*C16+C19</f>
        <v>20518000</v>
      </c>
      <c r="D20" s="72"/>
      <c r="E20" s="65"/>
    </row>
    <row r="21" spans="1:5" x14ac:dyDescent="0.25">
      <c r="A21" s="15" t="s">
        <v>24</v>
      </c>
      <c r="C21" s="31">
        <f>C20*90%</f>
        <v>18466200</v>
      </c>
      <c r="D21" s="30"/>
      <c r="E21" s="65"/>
    </row>
    <row r="22" spans="1:5" x14ac:dyDescent="0.25">
      <c r="A22" s="15" t="s">
        <v>25</v>
      </c>
      <c r="C22" s="31">
        <f>C20*80%</f>
        <v>16414400</v>
      </c>
      <c r="D22" s="31"/>
      <c r="E22" s="65"/>
    </row>
    <row r="23" spans="1:5" x14ac:dyDescent="0.25">
      <c r="A23" s="15"/>
      <c r="D23" s="24"/>
    </row>
    <row r="24" spans="1:5" x14ac:dyDescent="0.25">
      <c r="A24" s="32" t="s">
        <v>26</v>
      </c>
      <c r="B24" s="33"/>
      <c r="C24" s="34">
        <f>C4*C18</f>
        <v>1696200</v>
      </c>
      <c r="D24" s="34"/>
    </row>
    <row r="25" spans="1:5" x14ac:dyDescent="0.25">
      <c r="A25" s="15" t="s">
        <v>27</v>
      </c>
    </row>
    <row r="26" spans="1:5" x14ac:dyDescent="0.25">
      <c r="A26" s="35" t="s">
        <v>28</v>
      </c>
      <c r="B26" s="16"/>
      <c r="C26" s="31">
        <f>C20*0.025/12</f>
        <v>42745.833333333336</v>
      </c>
      <c r="D26" s="31"/>
      <c r="E26" s="31"/>
    </row>
    <row r="27" spans="1:5" x14ac:dyDescent="0.25">
      <c r="C27" s="31"/>
      <c r="D27" s="31"/>
    </row>
    <row r="28" spans="1:5" x14ac:dyDescent="0.25">
      <c r="C28" s="31"/>
      <c r="D28" s="31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1" spans="1:4" x14ac:dyDescent="0.25">
      <c r="C41"/>
      <c r="D41"/>
    </row>
    <row r="47" spans="1:4" x14ac:dyDescent="0.25">
      <c r="A47" s="36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66" spans="1:1" ht="15.75" x14ac:dyDescent="0.25">
      <c r="A66" s="37"/>
    </row>
    <row r="85" spans="3:3" x14ac:dyDescent="0.25">
      <c r="C85" s="16">
        <f>C84*C83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opLeftCell="A10" workbookViewId="0">
      <selection activeCell="N33" sqref="N3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v>514</v>
      </c>
      <c r="C2" s="76">
        <f t="shared" ref="C2:C16" si="0">B2*1.2</f>
        <v>616.79999999999995</v>
      </c>
      <c r="D2" s="76">
        <f t="shared" ref="D2:D16" si="1">C2*1.2</f>
        <v>740.16</v>
      </c>
      <c r="E2" s="77">
        <f t="shared" ref="E2:E16" si="2">R2</f>
        <v>19500000</v>
      </c>
      <c r="F2" s="76">
        <f t="shared" ref="F2:F15" si="3">ROUND((E2/B2),0)</f>
        <v>37938</v>
      </c>
      <c r="G2" s="76">
        <f t="shared" ref="G2:G15" si="4">ROUND((E2/C2),0)</f>
        <v>31615</v>
      </c>
      <c r="H2" s="76">
        <f t="shared" ref="H2:H15" si="5">ROUND((E2/D2),0)</f>
        <v>26346</v>
      </c>
      <c r="I2" s="76">
        <f t="shared" ref="I2:I15" si="6">T2</f>
        <v>0</v>
      </c>
      <c r="J2" s="76">
        <f t="shared" ref="J2:J15" si="7">U2</f>
        <v>0</v>
      </c>
      <c r="K2" s="75"/>
      <c r="L2" s="75"/>
      <c r="M2" s="75"/>
      <c r="N2" s="75"/>
      <c r="O2" s="75">
        <v>0</v>
      </c>
      <c r="P2" s="75">
        <v>595</v>
      </c>
      <c r="Q2" s="75">
        <f t="shared" ref="Q2:Q10" si="8">P2/1.2</f>
        <v>495.83333333333337</v>
      </c>
      <c r="R2" s="78">
        <v>19500000</v>
      </c>
      <c r="S2" s="2"/>
    </row>
    <row r="3" spans="1:19" x14ac:dyDescent="0.25">
      <c r="A3" s="4">
        <v>2</v>
      </c>
      <c r="B3" s="4">
        <v>514</v>
      </c>
      <c r="C3" s="76">
        <f t="shared" si="0"/>
        <v>616.79999999999995</v>
      </c>
      <c r="D3" s="76">
        <f t="shared" si="1"/>
        <v>740.16</v>
      </c>
      <c r="E3" s="77">
        <f t="shared" si="2"/>
        <v>20000000</v>
      </c>
      <c r="F3" s="76">
        <f t="shared" si="3"/>
        <v>38911</v>
      </c>
      <c r="G3" s="76">
        <f t="shared" si="4"/>
        <v>32425</v>
      </c>
      <c r="H3" s="76">
        <f t="shared" si="5"/>
        <v>27021</v>
      </c>
      <c r="I3" s="76">
        <f t="shared" si="6"/>
        <v>0</v>
      </c>
      <c r="J3" s="76">
        <f t="shared" si="7"/>
        <v>0</v>
      </c>
      <c r="K3" s="75"/>
      <c r="L3" s="75"/>
      <c r="M3" s="75"/>
      <c r="N3" s="75"/>
      <c r="O3" s="75">
        <v>0</v>
      </c>
      <c r="P3" s="75">
        <v>575</v>
      </c>
      <c r="Q3" s="75">
        <f t="shared" si="8"/>
        <v>479.16666666666669</v>
      </c>
      <c r="R3" s="78">
        <v>20000000</v>
      </c>
      <c r="S3" s="2"/>
    </row>
    <row r="4" spans="1:19" x14ac:dyDescent="0.25">
      <c r="A4" s="4">
        <v>3</v>
      </c>
      <c r="B4" s="4">
        <v>640</v>
      </c>
      <c r="C4" s="76">
        <f t="shared" si="0"/>
        <v>768</v>
      </c>
      <c r="D4" s="76">
        <f t="shared" si="1"/>
        <v>921.59999999999991</v>
      </c>
      <c r="E4" s="77">
        <f t="shared" si="2"/>
        <v>25000000</v>
      </c>
      <c r="F4" s="76">
        <f t="shared" si="3"/>
        <v>39063</v>
      </c>
      <c r="G4" s="76">
        <f t="shared" si="4"/>
        <v>32552</v>
      </c>
      <c r="H4" s="76">
        <f t="shared" si="5"/>
        <v>27127</v>
      </c>
      <c r="I4" s="76">
        <f t="shared" si="6"/>
        <v>0</v>
      </c>
      <c r="J4" s="76">
        <f t="shared" si="7"/>
        <v>0</v>
      </c>
      <c r="K4" s="75"/>
      <c r="L4" s="75"/>
      <c r="M4" s="75"/>
      <c r="N4" s="75"/>
      <c r="O4" s="75">
        <v>0</v>
      </c>
      <c r="P4" s="75">
        <f t="shared" ref="P4:P10" si="9">O4/1.2</f>
        <v>0</v>
      </c>
      <c r="Q4" s="75">
        <f t="shared" si="8"/>
        <v>0</v>
      </c>
      <c r="R4" s="78">
        <v>25000000</v>
      </c>
      <c r="S4" s="2"/>
    </row>
    <row r="5" spans="1:19" x14ac:dyDescent="0.25">
      <c r="A5" s="4">
        <v>4</v>
      </c>
      <c r="B5" s="4">
        <f t="shared" ref="B5:B16" si="10">Q5</f>
        <v>514</v>
      </c>
      <c r="C5" s="4">
        <f t="shared" si="0"/>
        <v>616.79999999999995</v>
      </c>
      <c r="D5" s="4">
        <f t="shared" si="1"/>
        <v>740.16</v>
      </c>
      <c r="E5" s="5">
        <f t="shared" si="2"/>
        <v>18075000</v>
      </c>
      <c r="F5" s="4">
        <f t="shared" si="3"/>
        <v>35165</v>
      </c>
      <c r="G5" s="4">
        <f t="shared" si="4"/>
        <v>29304</v>
      </c>
      <c r="H5" s="4">
        <f t="shared" si="5"/>
        <v>24420</v>
      </c>
      <c r="I5" s="4">
        <f t="shared" si="6"/>
        <v>0</v>
      </c>
      <c r="J5" s="4">
        <f t="shared" si="7"/>
        <v>0</v>
      </c>
      <c r="O5">
        <v>0</v>
      </c>
      <c r="P5">
        <f t="shared" si="9"/>
        <v>0</v>
      </c>
      <c r="Q5">
        <v>514</v>
      </c>
      <c r="R5" s="2">
        <v>18075000</v>
      </c>
      <c r="S5" s="2" t="s">
        <v>88</v>
      </c>
    </row>
    <row r="6" spans="1:19" x14ac:dyDescent="0.25">
      <c r="A6" s="4">
        <v>5</v>
      </c>
      <c r="B6" s="4">
        <f t="shared" si="10"/>
        <v>514</v>
      </c>
      <c r="C6" s="4">
        <f t="shared" si="0"/>
        <v>616.79999999999995</v>
      </c>
      <c r="D6" s="4">
        <f t="shared" si="1"/>
        <v>740.16</v>
      </c>
      <c r="E6" s="5">
        <f t="shared" si="2"/>
        <v>0</v>
      </c>
      <c r="F6" s="4">
        <f t="shared" si="3"/>
        <v>0</v>
      </c>
      <c r="G6" s="4">
        <f t="shared" si="4"/>
        <v>0</v>
      </c>
      <c r="H6" s="4">
        <f t="shared" si="5"/>
        <v>0</v>
      </c>
      <c r="I6" s="4">
        <f t="shared" si="6"/>
        <v>0</v>
      </c>
      <c r="J6" s="4">
        <f t="shared" si="7"/>
        <v>0</v>
      </c>
      <c r="O6">
        <v>0</v>
      </c>
      <c r="P6">
        <f t="shared" si="9"/>
        <v>0</v>
      </c>
      <c r="Q6">
        <v>514</v>
      </c>
      <c r="R6" s="2">
        <v>0</v>
      </c>
      <c r="S6" s="2"/>
    </row>
    <row r="7" spans="1:19" x14ac:dyDescent="0.25">
      <c r="A7" s="4">
        <v>6</v>
      </c>
      <c r="B7" s="4">
        <f t="shared" si="10"/>
        <v>0</v>
      </c>
      <c r="C7" s="4">
        <f t="shared" si="0"/>
        <v>0</v>
      </c>
      <c r="D7" s="4">
        <f t="shared" si="1"/>
        <v>0</v>
      </c>
      <c r="E7" s="5">
        <f t="shared" si="2"/>
        <v>0</v>
      </c>
      <c r="F7" s="4" t="e">
        <f t="shared" si="3"/>
        <v>#DIV/0!</v>
      </c>
      <c r="G7" s="4" t="e">
        <f t="shared" si="4"/>
        <v>#DIV/0!</v>
      </c>
      <c r="H7" s="4" t="e">
        <f t="shared" si="5"/>
        <v>#DIV/0!</v>
      </c>
      <c r="I7" s="4">
        <f t="shared" si="6"/>
        <v>0</v>
      </c>
      <c r="J7" s="4">
        <f t="shared" si="7"/>
        <v>0</v>
      </c>
      <c r="O7">
        <v>0</v>
      </c>
      <c r="P7">
        <f t="shared" si="9"/>
        <v>0</v>
      </c>
      <c r="Q7">
        <f t="shared" si="8"/>
        <v>0</v>
      </c>
      <c r="R7" s="2">
        <v>0</v>
      </c>
      <c r="S7" s="2"/>
    </row>
    <row r="8" spans="1:19" x14ac:dyDescent="0.25">
      <c r="A8" s="4">
        <v>7</v>
      </c>
      <c r="B8" s="4">
        <f t="shared" si="10"/>
        <v>0</v>
      </c>
      <c r="C8" s="4">
        <f t="shared" si="0"/>
        <v>0</v>
      </c>
      <c r="D8" s="4">
        <f t="shared" si="1"/>
        <v>0</v>
      </c>
      <c r="E8" s="5">
        <f t="shared" si="2"/>
        <v>0</v>
      </c>
      <c r="F8" s="4" t="e">
        <f t="shared" si="3"/>
        <v>#DIV/0!</v>
      </c>
      <c r="G8" s="4" t="e">
        <f t="shared" si="4"/>
        <v>#DIV/0!</v>
      </c>
      <c r="H8" s="4" t="e">
        <f t="shared" si="5"/>
        <v>#DIV/0!</v>
      </c>
      <c r="I8" s="4">
        <f t="shared" si="6"/>
        <v>0</v>
      </c>
      <c r="J8" s="4">
        <f t="shared" si="7"/>
        <v>0</v>
      </c>
      <c r="O8">
        <v>0</v>
      </c>
      <c r="P8">
        <f t="shared" si="9"/>
        <v>0</v>
      </c>
      <c r="Q8">
        <f t="shared" si="8"/>
        <v>0</v>
      </c>
      <c r="R8" s="2">
        <v>0</v>
      </c>
      <c r="S8" s="2"/>
    </row>
    <row r="9" spans="1:19" x14ac:dyDescent="0.25">
      <c r="A9" s="4">
        <v>8</v>
      </c>
      <c r="B9" s="4">
        <f t="shared" si="10"/>
        <v>0</v>
      </c>
      <c r="C9" s="4">
        <f t="shared" si="0"/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9"/>
        <v>0</v>
      </c>
      <c r="Q9">
        <f t="shared" si="8"/>
        <v>0</v>
      </c>
      <c r="R9" s="2">
        <v>0</v>
      </c>
      <c r="S9" s="2"/>
    </row>
    <row r="10" spans="1:19" x14ac:dyDescent="0.25">
      <c r="A10" s="4">
        <v>9</v>
      </c>
      <c r="B10" s="4">
        <f t="shared" si="10"/>
        <v>0</v>
      </c>
      <c r="C10" s="4">
        <f t="shared" si="0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9"/>
        <v>0</v>
      </c>
      <c r="Q10">
        <f t="shared" si="8"/>
        <v>0</v>
      </c>
      <c r="R10" s="2">
        <v>0</v>
      </c>
      <c r="S10" s="2"/>
    </row>
    <row r="11" spans="1:19" x14ac:dyDescent="0.25">
      <c r="A11" s="4">
        <v>10</v>
      </c>
      <c r="B11" s="4">
        <f t="shared" si="10"/>
        <v>0</v>
      </c>
      <c r="C11" s="4">
        <f t="shared" si="0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10"/>
        <v>0</v>
      </c>
      <c r="C12" s="4">
        <f t="shared" si="0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10"/>
        <v>0</v>
      </c>
      <c r="C13" s="4">
        <f t="shared" si="0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10"/>
        <v>0</v>
      </c>
      <c r="C14" s="4">
        <f t="shared" si="0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10"/>
        <v>0</v>
      </c>
      <c r="C15" s="4">
        <f t="shared" si="0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10"/>
        <v>0</v>
      </c>
      <c r="C16" s="4">
        <f t="shared" si="0"/>
        <v>0</v>
      </c>
      <c r="D16" s="4">
        <f t="shared" si="1"/>
        <v>0</v>
      </c>
      <c r="E16" s="5">
        <f t="shared" si="2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/>
    </row>
    <row r="29" spans="1:19" s="10" customFormat="1" x14ac:dyDescent="0.25">
      <c r="C29" s="67" t="s">
        <v>1</v>
      </c>
      <c r="D29" s="67"/>
      <c r="F29" s="52" t="s">
        <v>72</v>
      </c>
      <c r="G29" s="52">
        <v>514</v>
      </c>
      <c r="H29" s="10" t="e">
        <f>G29/G28</f>
        <v>#DIV/0!</v>
      </c>
    </row>
    <row r="30" spans="1:19" s="10" customFormat="1" x14ac:dyDescent="0.25">
      <c r="F30" s="52" t="s">
        <v>73</v>
      </c>
      <c r="G30" s="52">
        <v>37000</v>
      </c>
    </row>
    <row r="31" spans="1:19" s="10" customFormat="1" x14ac:dyDescent="0.25">
      <c r="F31" s="52" t="s">
        <v>89</v>
      </c>
      <c r="G31" s="52">
        <v>1500000</v>
      </c>
    </row>
    <row r="32" spans="1:19" s="10" customFormat="1" x14ac:dyDescent="0.25">
      <c r="C32" s="70"/>
      <c r="D32" s="70"/>
      <c r="F32" s="70" t="s">
        <v>74</v>
      </c>
      <c r="G32" s="70">
        <f>G29*G30+G31</f>
        <v>20518000</v>
      </c>
      <c r="H32" s="10" t="e">
        <f>G32/D29</f>
        <v>#DIV/0!</v>
      </c>
    </row>
    <row r="33" spans="3:7" s="10" customFormat="1" x14ac:dyDescent="0.25">
      <c r="C33" s="70"/>
      <c r="D33" s="70"/>
      <c r="F33" s="70" t="s">
        <v>24</v>
      </c>
      <c r="G33" s="70">
        <f>G32*90%</f>
        <v>18466200</v>
      </c>
    </row>
    <row r="34" spans="3:7" s="10" customFormat="1" x14ac:dyDescent="0.25">
      <c r="C34" s="70"/>
      <c r="D34" s="70"/>
      <c r="F34" s="70" t="s">
        <v>25</v>
      </c>
      <c r="G34" s="70">
        <f>G32*80%</f>
        <v>16414400</v>
      </c>
    </row>
    <row r="35" spans="3:7" s="10" customFormat="1" x14ac:dyDescent="0.25">
      <c r="C35" s="70"/>
      <c r="D35" s="70"/>
    </row>
    <row r="36" spans="3:7" s="10" customFormat="1" x14ac:dyDescent="0.25">
      <c r="C36" s="70"/>
      <c r="D36" s="70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U13" sqref="U13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D8"/>
  <sheetViews>
    <sheetView topLeftCell="A4" workbookViewId="0">
      <selection activeCell="A4" sqref="A4"/>
    </sheetView>
  </sheetViews>
  <sheetFormatPr defaultRowHeight="15" x14ac:dyDescent="0.25"/>
  <sheetData>
    <row r="2" spans="1:4" x14ac:dyDescent="0.25">
      <c r="A2" t="s">
        <v>85</v>
      </c>
      <c r="B2">
        <v>2.93</v>
      </c>
      <c r="C2">
        <v>4.93</v>
      </c>
      <c r="D2">
        <v>184.22</v>
      </c>
    </row>
    <row r="3" spans="1:4" x14ac:dyDescent="0.25">
      <c r="B3">
        <v>0.7</v>
      </c>
      <c r="C3">
        <v>2.84</v>
      </c>
    </row>
    <row r="4" spans="1:4" x14ac:dyDescent="0.25">
      <c r="B4">
        <v>0.35</v>
      </c>
      <c r="C4">
        <v>1.93</v>
      </c>
    </row>
    <row r="5" spans="1:4" x14ac:dyDescent="0.25">
      <c r="A5" t="s">
        <v>86</v>
      </c>
      <c r="B5">
        <v>1.48</v>
      </c>
      <c r="C5">
        <v>0.88</v>
      </c>
    </row>
    <row r="6" spans="1:4" x14ac:dyDescent="0.25">
      <c r="B6">
        <v>0.16</v>
      </c>
      <c r="C6">
        <v>0.76</v>
      </c>
    </row>
    <row r="7" spans="1:4" x14ac:dyDescent="0.25">
      <c r="B7">
        <v>3.15</v>
      </c>
      <c r="C7">
        <v>3.98</v>
      </c>
    </row>
    <row r="8" spans="1:4" x14ac:dyDescent="0.25">
      <c r="B8">
        <v>0.55000000000000004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A25" sqref="A2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115-PC</cp:lastModifiedBy>
  <cp:lastPrinted>2019-11-05T06:14:02Z</cp:lastPrinted>
  <dcterms:created xsi:type="dcterms:W3CDTF">2018-02-17T10:36:41Z</dcterms:created>
  <dcterms:modified xsi:type="dcterms:W3CDTF">2024-12-17T10:07:57Z</dcterms:modified>
</cp:coreProperties>
</file>