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Janpath Delhi\Abhishek Kumar Tiwari\"/>
    </mc:Choice>
  </mc:AlternateContent>
  <xr:revisionPtr revIDLastSave="0" documentId="13_ncr:1_{8D15D73A-697A-48CB-A8E2-F2E2D8322E8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Q6" i="4"/>
  <c r="Q5" i="4"/>
  <c r="Q4" i="4"/>
  <c r="Q3" i="4"/>
  <c r="Q2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<sst xmlns="http://schemas.openxmlformats.org/spreadsheetml/2006/main" count="132" uniqueCount="88">
  <si>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</si>
  <si>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</si>
  <si>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</si>
  <si>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</si>
  <si>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</si>
  <si>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</si>
  <si>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</si>
  <si>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</si>
  <si>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</si>
  <si>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</si>
  <si>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</si>
  <si>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</si>
  <si>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</si>
  <si>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</si>
  <si>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</si>
  <si>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</si>
  <si>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</si>
  <si>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</si>
  <si>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</si>
  <si>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</si>
  <si>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</si>
  <si>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</si>
  <si>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</si>
  <si>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</si>
  <si>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</si>
  <si>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</si>
  <si>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</si>
  <si>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</si>
  <si>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</si>
  <si>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</si>
  <si>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</si>
  <si>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</si>
  <si>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</si>
  <si>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</si>
  <si>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</si>
  <si>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</si>
  <si>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</si>
  <si>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</si>
  <si>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</si>
  <si>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</si>
  <si>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</si>
  <si>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</si>
  <si>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</si>
  <si>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</si>
  <si>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</si>
  <si>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</si>
  <si>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</si>
  <si>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</si>
  <si>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</si>
  <si>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</si>
  <si>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</si>
  <si>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</si>
  <si>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</si>
  <si>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</si>
  <si>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</si>
  <si>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</si>
  <si>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</si>
  <si>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</si>
  <si>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</si>
  <si>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</si>
  <si>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</si>
  <si>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</si>
  <si>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</si>
  <si>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</si>
  <si>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</si>
  <si>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</si>
  <si>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</si>
  <si>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</si>
  <si>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</si>
  <si>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</si>
  <si>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</si>
  <si>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</si>
  <si>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</si>
  <si>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</si>
  <si>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</si>
  <si>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</si>
  <si>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</si>
  <si>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</si>
  <si>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</si>
  <si>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</si>
  <si>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</si>
  <si>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</si>
  <si>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</si>
  <si>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</si>
  <si>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10.12.2020</t>
  </si>
  <si>
    <t>IGR-25.10.24</t>
  </si>
  <si>
    <t>IGR-13.09.24</t>
  </si>
  <si>
    <t>IGR-21.08.24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</si>
</sst>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32FF7-BBBB-4B29-998F-5E442A559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B8485-6E17-40EF-9E28-93666306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FE50B-17F4-4C4F-9B1F-9F82F669A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CA10C-5EF6-4C8E-9297-B6703BC3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26A55B-EB68-4BD3-96B2-E07654ED0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69A98D-63C9-4B9D-92F7-4DA8A430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2DF166-8052-44F3-A825-60600A9C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N30" sqref="N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25000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22500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22500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25000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593</v>
      </c>
      <c r="D18" s="24"/>
    </row>
    <row r="19" spans="1:5" x14ac:dyDescent="0.25">
      <c r="A19" s="15" t="s">
        <v>73</v>
      </c>
      <c r="B19" s="6"/>
      <c r="C19" s="30">
        <f>C18*C16</f>
        <v>14825000</v>
      </c>
      <c r="D19" s="72"/>
      <c r="E19" s="65"/>
    </row>
    <row r="20" spans="1:5" x14ac:dyDescent="0.25">
      <c r="A20" s="15" t="s">
        <v>24</v>
      </c>
      <c r="C20" s="31">
        <f>C19*90%</f>
        <v>13342500</v>
      </c>
      <c r="D20" s="30"/>
      <c r="E20" s="65"/>
    </row>
    <row r="21" spans="1:5" x14ac:dyDescent="0.25">
      <c r="A21" s="15" t="s">
        <v>25</v>
      </c>
      <c r="C21" s="31">
        <f>C19*80%</f>
        <v>11860000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1482500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30885.416666666668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sqref="F7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592.66584</v>
      </c>
      <c r="C2" s="4">
        <f t="shared" ref="C2:C16" si="1">B2*1.2</f>
        <v>711.19900799999994</v>
      </c>
      <c r="D2" s="4">
        <f t="shared" ref="D2:D16" si="2">C2*1.2</f>
        <v>853.4388095999999</v>
      </c>
      <c r="E2" s="5">
        <f t="shared" ref="E2:E16" si="3">R2</f>
        <v>14350000</v>
      </c>
      <c r="F2" s="74">
        <f t="shared" ref="F2:F15" si="4">ROUND((E2/B2),0)</f>
        <v>24213</v>
      </c>
      <c r="G2" s="74">
        <f t="shared" ref="G2:G15" si="5">ROUND((E2/C2),0)</f>
        <v>20177</v>
      </c>
      <c r="H2" s="74">
        <f t="shared" ref="H2:H15" si="6">ROUND((E2/D2),0)</f>
        <v>16814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55.06*10.764</f>
        <v>592.66584</v>
      </c>
      <c r="R2" s="75">
        <v>14350000</v>
      </c>
      <c r="S2" s="75" t="s">
        <v>85</v>
      </c>
    </row>
    <row r="3" spans="1:19" x14ac:dyDescent="0.25">
      <c r="A3" s="4">
        <v>2</v>
      </c>
      <c r="B3" s="4">
        <f t="shared" si="0"/>
        <v>561.55787999999995</v>
      </c>
      <c r="C3" s="4">
        <f t="shared" si="1"/>
        <v>673.8694559999999</v>
      </c>
      <c r="D3" s="4">
        <f t="shared" si="2"/>
        <v>808.64334719999988</v>
      </c>
      <c r="E3" s="5">
        <f t="shared" si="3"/>
        <v>9500000</v>
      </c>
      <c r="F3" s="4">
        <f t="shared" si="4"/>
        <v>16917</v>
      </c>
      <c r="G3" s="4">
        <f t="shared" si="5"/>
        <v>14098</v>
      </c>
      <c r="H3" s="4">
        <f t="shared" si="6"/>
        <v>11748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52.17*10.764</f>
        <v>561.55787999999995</v>
      </c>
      <c r="R3" s="2">
        <v>9500000</v>
      </c>
      <c r="S3" s="2" t="s">
        <v>85</v>
      </c>
    </row>
    <row r="4" spans="1:19" x14ac:dyDescent="0.25">
      <c r="A4" s="4">
        <v>3</v>
      </c>
      <c r="B4" s="4">
        <f t="shared" si="0"/>
        <v>592.66584</v>
      </c>
      <c r="C4" s="4">
        <f t="shared" si="1"/>
        <v>711.19900799999994</v>
      </c>
      <c r="D4" s="4">
        <f t="shared" si="2"/>
        <v>853.4388095999999</v>
      </c>
      <c r="E4" s="5">
        <f t="shared" si="3"/>
        <v>13550000</v>
      </c>
      <c r="F4" s="74">
        <f t="shared" si="4"/>
        <v>22863</v>
      </c>
      <c r="G4" s="74">
        <f t="shared" si="5"/>
        <v>19052</v>
      </c>
      <c r="H4" s="74">
        <f t="shared" si="6"/>
        <v>15877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55.06*10.764</f>
        <v>592.66584</v>
      </c>
      <c r="R4" s="75">
        <v>13550000</v>
      </c>
      <c r="S4" s="75" t="s">
        <v>86</v>
      </c>
    </row>
    <row r="5" spans="1:19" x14ac:dyDescent="0.25">
      <c r="A5" s="4">
        <v>4</v>
      </c>
      <c r="B5" s="4">
        <f t="shared" si="0"/>
        <v>592.66584</v>
      </c>
      <c r="C5" s="4">
        <f t="shared" si="1"/>
        <v>711.19900799999994</v>
      </c>
      <c r="D5" s="4">
        <f t="shared" si="2"/>
        <v>853.4388095999999</v>
      </c>
      <c r="E5" s="5">
        <f t="shared" si="3"/>
        <v>12000000</v>
      </c>
      <c r="F5" s="4">
        <f t="shared" si="4"/>
        <v>20247</v>
      </c>
      <c r="G5" s="4">
        <f t="shared" si="5"/>
        <v>16873</v>
      </c>
      <c r="H5" s="4">
        <f t="shared" si="6"/>
        <v>14061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55.06*10.764</f>
        <v>592.66584</v>
      </c>
      <c r="R5" s="2">
        <v>12000000</v>
      </c>
      <c r="S5" s="2" t="s">
        <v>86</v>
      </c>
    </row>
    <row r="6" spans="1:19" x14ac:dyDescent="0.25">
      <c r="A6" s="4">
        <v>5</v>
      </c>
      <c r="B6" s="4">
        <f t="shared" si="0"/>
        <v>592.66584</v>
      </c>
      <c r="C6" s="4">
        <f t="shared" si="1"/>
        <v>711.19900799999994</v>
      </c>
      <c r="D6" s="4">
        <f t="shared" si="2"/>
        <v>853.4388095999999</v>
      </c>
      <c r="E6" s="5">
        <f t="shared" si="3"/>
        <v>12150000</v>
      </c>
      <c r="F6" s="4">
        <f t="shared" si="4"/>
        <v>20501</v>
      </c>
      <c r="G6" s="4">
        <f t="shared" si="5"/>
        <v>17084</v>
      </c>
      <c r="H6" s="4">
        <f t="shared" si="6"/>
        <v>14237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55.06*10.764</f>
        <v>592.66584</v>
      </c>
      <c r="R6" s="2">
        <v>12150000</v>
      </c>
      <c r="S6" s="2" t="s">
        <v>87</v>
      </c>
    </row>
    <row r="7" spans="1:19" x14ac:dyDescent="0.25">
      <c r="A7" s="4">
        <v>6</v>
      </c>
      <c r="B7" s="4">
        <f t="shared" si="0"/>
        <v>540</v>
      </c>
      <c r="C7" s="4">
        <f t="shared" si="1"/>
        <v>648</v>
      </c>
      <c r="D7" s="4">
        <f t="shared" si="2"/>
        <v>777.6</v>
      </c>
      <c r="E7" s="5">
        <f t="shared" si="3"/>
        <v>15000000</v>
      </c>
      <c r="F7" s="74">
        <f t="shared" si="4"/>
        <v>27778</v>
      </c>
      <c r="G7" s="74">
        <f t="shared" si="5"/>
        <v>23148</v>
      </c>
      <c r="H7" s="74">
        <f t="shared" si="6"/>
        <v>19290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540</v>
      </c>
      <c r="R7" s="75">
        <v>15000000</v>
      </c>
      <c r="S7" s="2"/>
    </row>
    <row r="8" spans="1:19" x14ac:dyDescent="0.25">
      <c r="A8" s="4">
        <v>7</v>
      </c>
      <c r="B8" s="4">
        <f t="shared" si="0"/>
        <v>473.33333333333337</v>
      </c>
      <c r="C8" s="4">
        <f t="shared" si="1"/>
        <v>568</v>
      </c>
      <c r="D8" s="4">
        <f t="shared" si="2"/>
        <v>681.6</v>
      </c>
      <c r="E8" s="5">
        <f t="shared" si="3"/>
        <v>13000000</v>
      </c>
      <c r="F8" s="74">
        <f t="shared" si="4"/>
        <v>27465</v>
      </c>
      <c r="G8" s="74">
        <f t="shared" si="5"/>
        <v>22887</v>
      </c>
      <c r="H8" s="74">
        <f t="shared" si="6"/>
        <v>19073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v>568</v>
      </c>
      <c r="Q8" s="7">
        <f t="shared" ref="Q7:Q10" si="10">P8/1.2</f>
        <v>473.33333333333337</v>
      </c>
      <c r="R8" s="75">
        <v>13000000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593</v>
      </c>
    </row>
    <row r="29" spans="1:19" s="10" customFormat="1" x14ac:dyDescent="0.25">
      <c r="C29" s="67" t="s">
        <v>1</v>
      </c>
      <c r="D29" s="67">
        <v>9573612</v>
      </c>
      <c r="F29" s="52" t="s">
        <v>71</v>
      </c>
      <c r="G29" s="52">
        <v>652</v>
      </c>
      <c r="H29" s="10">
        <f>G29/G28</f>
        <v>1.0994940978077572</v>
      </c>
    </row>
    <row r="30" spans="1:19" s="10" customFormat="1" x14ac:dyDescent="0.25">
      <c r="F30" s="52" t="s">
        <v>72</v>
      </c>
      <c r="G30" s="52">
        <v>24500</v>
      </c>
    </row>
    <row r="31" spans="1:19" s="10" customFormat="1" x14ac:dyDescent="0.25">
      <c r="C31" s="70"/>
      <c r="D31" s="70"/>
      <c r="F31" s="70" t="s">
        <v>73</v>
      </c>
      <c r="G31" s="70">
        <f>G28*G30</f>
        <v>14528500</v>
      </c>
      <c r="H31" s="10">
        <f>G31/D29</f>
        <v>1.5175568009232043</v>
      </c>
    </row>
    <row r="32" spans="1:19" s="10" customFormat="1" x14ac:dyDescent="0.25">
      <c r="C32" s="70"/>
      <c r="D32" s="70"/>
      <c r="F32" s="70" t="s">
        <v>24</v>
      </c>
      <c r="G32" s="70">
        <f>G31*90%</f>
        <v>13075650</v>
      </c>
    </row>
    <row r="33" spans="3:7" s="10" customFormat="1" x14ac:dyDescent="0.25">
      <c r="C33" s="70"/>
      <c r="D33" s="70"/>
      <c r="F33" s="70" t="s">
        <v>25</v>
      </c>
      <c r="G33" s="70">
        <f>G31*80%</f>
        <v>11622800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2024-12-24T10:07:23Z</dcterms:modified>
</cp:coreProperties>
</file>