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REKHA H. SHASTRI\"/>
    </mc:Choice>
  </mc:AlternateContent>
  <xr:revisionPtr revIDLastSave="0" documentId="13_ncr:1_{B85DAE46-4EFA-4AE0-9884-C1F89C8C7F3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34" i="4" l="1"/>
  <c r="R35" i="4" l="1"/>
  <c r="T8" i="4"/>
  <c r="T9" i="4"/>
  <c r="S8" i="4"/>
  <c r="S9" i="4"/>
  <c r="S31" i="4" l="1"/>
  <c r="S32" i="4" s="1"/>
  <c r="S2" i="4"/>
  <c r="S3" i="4"/>
  <c r="S4" i="4"/>
  <c r="S5" i="4"/>
  <c r="S6" i="4"/>
  <c r="T6" i="4" s="1"/>
  <c r="S7" i="4"/>
  <c r="T2" i="4"/>
  <c r="T3" i="4"/>
  <c r="T4" i="4"/>
  <c r="T5" i="4"/>
  <c r="T7" i="4"/>
  <c r="P10" i="4"/>
  <c r="Q9" i="4"/>
  <c r="O8" i="4"/>
  <c r="R32" i="4"/>
  <c r="R31" i="4"/>
  <c r="R30" i="4"/>
  <c r="R29" i="4"/>
  <c r="R28" i="4"/>
  <c r="R27" i="4"/>
  <c r="R26" i="4"/>
  <c r="R25" i="4"/>
  <c r="R24" i="4"/>
  <c r="R23" i="4"/>
  <c r="R22" i="4"/>
  <c r="R21" i="4"/>
  <c r="I21" i="4"/>
  <c r="T31" i="4" s="1"/>
  <c r="J19" i="4"/>
  <c r="Q12" i="4" l="1"/>
  <c r="P12" i="4"/>
  <c r="P11" i="4"/>
  <c r="Q11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<sst xmlns="http://schemas.openxmlformats.org/spreadsheetml/2006/main" count="25" uniqueCount="22">
  <si>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</si>
  <si>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</si>
  <si>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</si>
  <si>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</si>
  <si>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</si>
  <si>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</si>
  <si>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</si>
  <si>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</si>
  <si>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</si>
  <si>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</si>
  <si>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</si>
  <si>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</si>
  <si>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</si>
  <si>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602, 6th Floor, Wing - A, Suraj Heights ‘A’ Co-op. Hsg. Soc. Ltd, Walbhat Road, Behind Nirlon Ltd, Goregaon (East),</t>
  </si>
  <si>
    <t>sbua</t>
  </si>
  <si>
    <t>rate</t>
  </si>
  <si>
    <t>draft - 1.02 cr.</t>
  </si>
  <si>
    <t>mca</t>
  </si>
  <si>
    <t>19.01.24</t>
  </si>
  <si>
    <t>24.01.24</t>
  </si>
  <si>
    <t>oc - 1994</t>
  </si>
  <si>
    <t>30.36.23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</si>
</sst>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68386E-ED27-4F17-B35B-68F1C04D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1276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63CF1-7591-434E-8DBD-FE4FC20C8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45276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EF1B8-9D13-40AE-A440-B958D4B8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B8E40-DAE8-4300-9CCA-F0DDBBFF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A21FA4-6060-4B08-8F3B-73F523F8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A89612-4929-4FAE-9C3F-C42CBD1E2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A824F-E3AD-4CBF-9C7E-71E953483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382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E1E218-1541-4D5E-938F-A664061FF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A7475D-551E-4B88-B992-982F60AF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25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11" sqref="R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8554687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615</v>
      </c>
      <c r="C2" s="4">
        <f>B2*1.2</f>
        <v>738</v>
      </c>
      <c r="D2" s="4">
        <f t="shared" ref="D2:D13" si="2">C2*1.2</f>
        <v>885.6</v>
      </c>
      <c r="E2" s="5">
        <f t="shared" ref="E2:E13" si="3">R2</f>
        <v>13000000</v>
      </c>
      <c r="F2" s="10">
        <f t="shared" ref="F2:F13" si="4">ROUND((E2/B2),0)</f>
        <v>21138</v>
      </c>
      <c r="G2" s="10">
        <f t="shared" ref="G2:G13" si="5">ROUND((E2/C2),0)</f>
        <v>17615</v>
      </c>
      <c r="H2" s="10">
        <f t="shared" ref="H2:H13" si="6">ROUND((E2/D2),0)</f>
        <v>14679</v>
      </c>
      <c r="I2" s="4" t="e">
        <f>#REF!</f>
        <v>#REF!</v>
      </c>
      <c r="J2" s="4">
        <f t="shared" ref="J2:J13" si="7">S2</f>
        <v>842.55000000000007</v>
      </c>
      <c r="O2">
        <v>0</v>
      </c>
      <c r="P2">
        <f t="shared" ref="P2:P12" si="8">O2/1.2</f>
        <v>0</v>
      </c>
      <c r="Q2">
        <v>615</v>
      </c>
      <c r="R2" s="2">
        <v>13000000</v>
      </c>
      <c r="S2" s="8">
        <f>Q2*1.37</f>
        <v>842.55000000000007</v>
      </c>
      <c r="T2" s="8">
        <f>R2/S2</f>
        <v>15429.351373805708</v>
      </c>
    </row>
    <row r="3" spans="1:21" x14ac:dyDescent="0.25">
      <c r="A3" s="4">
        <f t="shared" si="0"/>
        <v>0</v>
      </c>
      <c r="B3" s="4">
        <f t="shared" si="1"/>
        <v>481</v>
      </c>
      <c r="C3" s="4">
        <f t="shared" ref="C3:C15" si="9">B3*1.2</f>
        <v>577.19999999999993</v>
      </c>
      <c r="D3" s="4">
        <f t="shared" si="2"/>
        <v>692.63999999999987</v>
      </c>
      <c r="E3" s="5">
        <f t="shared" si="3"/>
        <v>7000000</v>
      </c>
      <c r="F3" s="10">
        <f t="shared" si="4"/>
        <v>14553</v>
      </c>
      <c r="G3" s="10">
        <f t="shared" si="5"/>
        <v>12128</v>
      </c>
      <c r="H3" s="10">
        <f t="shared" si="6"/>
        <v>10106</v>
      </c>
      <c r="I3" s="4" t="e">
        <f>#REF!</f>
        <v>#REF!</v>
      </c>
      <c r="J3" s="4">
        <f t="shared" si="7"/>
        <v>658.97</v>
      </c>
      <c r="O3">
        <v>0</v>
      </c>
      <c r="P3">
        <f t="shared" si="8"/>
        <v>0</v>
      </c>
      <c r="Q3">
        <v>481</v>
      </c>
      <c r="R3" s="2">
        <v>7000000</v>
      </c>
      <c r="S3" s="8">
        <f t="shared" ref="S3:S9" si="10">Q3*1.37</f>
        <v>658.97</v>
      </c>
      <c r="T3" s="8">
        <f t="shared" ref="T3:T9" si="11">R3/S3</f>
        <v>10622.638359864637</v>
      </c>
    </row>
    <row r="4" spans="1:21" x14ac:dyDescent="0.25">
      <c r="A4" s="4">
        <f t="shared" si="0"/>
        <v>0</v>
      </c>
      <c r="B4" s="4">
        <f t="shared" si="1"/>
        <v>872</v>
      </c>
      <c r="C4" s="4">
        <f t="shared" si="9"/>
        <v>1046.3999999999999</v>
      </c>
      <c r="D4" s="4">
        <f t="shared" si="2"/>
        <v>1255.6799999999998</v>
      </c>
      <c r="E4" s="5">
        <f t="shared" si="3"/>
        <v>23100000</v>
      </c>
      <c r="F4" s="10">
        <f t="shared" si="4"/>
        <v>26491</v>
      </c>
      <c r="G4" s="10">
        <f t="shared" si="5"/>
        <v>22076</v>
      </c>
      <c r="H4" s="14">
        <f t="shared" si="6"/>
        <v>18396</v>
      </c>
      <c r="I4" s="4" t="e">
        <f>#REF!</f>
        <v>#REF!</v>
      </c>
      <c r="J4" s="4">
        <f t="shared" si="7"/>
        <v>1194.6400000000001</v>
      </c>
      <c r="O4">
        <v>0</v>
      </c>
      <c r="P4">
        <f t="shared" si="8"/>
        <v>0</v>
      </c>
      <c r="Q4">
        <v>872</v>
      </c>
      <c r="R4" s="2">
        <v>23100000</v>
      </c>
      <c r="S4" s="8">
        <f t="shared" si="10"/>
        <v>1194.6400000000001</v>
      </c>
      <c r="T4" s="8">
        <f t="shared" si="11"/>
        <v>19336.369115382036</v>
      </c>
    </row>
    <row r="5" spans="1:21" x14ac:dyDescent="0.25">
      <c r="A5" s="4">
        <f t="shared" si="0"/>
        <v>0</v>
      </c>
      <c r="B5" s="4">
        <f t="shared" si="1"/>
        <v>685</v>
      </c>
      <c r="C5" s="4">
        <f t="shared" si="9"/>
        <v>822</v>
      </c>
      <c r="D5" s="4">
        <f t="shared" si="2"/>
        <v>986.4</v>
      </c>
      <c r="E5" s="5">
        <f t="shared" si="3"/>
        <v>18500000</v>
      </c>
      <c r="F5" s="10">
        <f t="shared" si="4"/>
        <v>27007</v>
      </c>
      <c r="G5" s="10">
        <f t="shared" si="5"/>
        <v>22506</v>
      </c>
      <c r="H5" s="14">
        <f t="shared" si="6"/>
        <v>18755</v>
      </c>
      <c r="I5" s="4" t="e">
        <f>#REF!</f>
        <v>#REF!</v>
      </c>
      <c r="J5" s="4">
        <f t="shared" si="7"/>
        <v>938.45</v>
      </c>
      <c r="O5">
        <v>0</v>
      </c>
      <c r="P5">
        <f t="shared" si="8"/>
        <v>0</v>
      </c>
      <c r="Q5">
        <v>685</v>
      </c>
      <c r="R5" s="2">
        <v>18500000</v>
      </c>
      <c r="S5" s="8">
        <f t="shared" si="10"/>
        <v>938.45</v>
      </c>
      <c r="T5" s="8">
        <f t="shared" si="11"/>
        <v>19713.357131440138</v>
      </c>
    </row>
    <row r="6" spans="1:21" x14ac:dyDescent="0.25">
      <c r="A6" s="4">
        <f t="shared" si="0"/>
        <v>0</v>
      </c>
      <c r="B6" s="4">
        <f t="shared" si="1"/>
        <v>995</v>
      </c>
      <c r="C6" s="4">
        <f t="shared" si="9"/>
        <v>1194</v>
      </c>
      <c r="D6" s="4">
        <f t="shared" si="2"/>
        <v>1432.8</v>
      </c>
      <c r="E6" s="5">
        <f t="shared" si="3"/>
        <v>26000000</v>
      </c>
      <c r="F6" s="10">
        <f t="shared" si="4"/>
        <v>26131</v>
      </c>
      <c r="G6" s="10">
        <f t="shared" si="5"/>
        <v>21776</v>
      </c>
      <c r="H6" s="10">
        <f t="shared" si="6"/>
        <v>18146</v>
      </c>
      <c r="I6" s="4" t="e">
        <f>#REF!</f>
        <v>#REF!</v>
      </c>
      <c r="J6" s="4">
        <f t="shared" si="7"/>
        <v>1363.15</v>
      </c>
      <c r="O6">
        <v>0</v>
      </c>
      <c r="P6">
        <f t="shared" si="8"/>
        <v>0</v>
      </c>
      <c r="Q6">
        <v>995</v>
      </c>
      <c r="R6" s="2">
        <v>26000000</v>
      </c>
      <c r="S6" s="8">
        <f t="shared" si="10"/>
        <v>1363.15</v>
      </c>
      <c r="T6" s="8">
        <f t="shared" si="11"/>
        <v>19073.469537468362</v>
      </c>
    </row>
    <row r="7" spans="1:21" x14ac:dyDescent="0.25">
      <c r="A7" s="4">
        <f t="shared" si="0"/>
        <v>0</v>
      </c>
      <c r="B7" s="4">
        <f t="shared" si="1"/>
        <v>641</v>
      </c>
      <c r="C7" s="4">
        <f t="shared" si="9"/>
        <v>769.19999999999993</v>
      </c>
      <c r="D7" s="4">
        <f t="shared" si="2"/>
        <v>923.03999999999985</v>
      </c>
      <c r="E7" s="5">
        <f t="shared" si="3"/>
        <v>16000000</v>
      </c>
      <c r="F7" s="10">
        <f t="shared" si="4"/>
        <v>24961</v>
      </c>
      <c r="G7" s="10">
        <f t="shared" si="5"/>
        <v>20801</v>
      </c>
      <c r="H7" s="10">
        <f t="shared" si="6"/>
        <v>17334</v>
      </c>
      <c r="I7" s="4" t="e">
        <f>#REF!</f>
        <v>#REF!</v>
      </c>
      <c r="J7" s="4">
        <f t="shared" si="7"/>
        <v>878.17000000000007</v>
      </c>
      <c r="O7">
        <v>0</v>
      </c>
      <c r="P7">
        <f t="shared" si="8"/>
        <v>0</v>
      </c>
      <c r="Q7">
        <v>641</v>
      </c>
      <c r="R7" s="2">
        <v>16000000</v>
      </c>
      <c r="S7" s="8">
        <f t="shared" si="10"/>
        <v>878.17000000000007</v>
      </c>
      <c r="T7" s="8">
        <f t="shared" si="11"/>
        <v>18219.706890465397</v>
      </c>
    </row>
    <row r="8" spans="1:21" x14ac:dyDescent="0.25">
      <c r="A8" s="4">
        <f t="shared" si="0"/>
        <v>0</v>
      </c>
      <c r="B8" s="4">
        <f t="shared" si="1"/>
        <v>425.10324999999995</v>
      </c>
      <c r="C8" s="4">
        <f t="shared" si="9"/>
        <v>510.12389999999994</v>
      </c>
      <c r="D8" s="4">
        <f t="shared" si="2"/>
        <v>612.1486799999999</v>
      </c>
      <c r="E8" s="5">
        <f t="shared" si="3"/>
        <v>10010000</v>
      </c>
      <c r="F8" s="10">
        <f t="shared" si="4"/>
        <v>23547</v>
      </c>
      <c r="G8" s="10">
        <f t="shared" si="5"/>
        <v>19623</v>
      </c>
      <c r="H8" s="14">
        <f t="shared" si="6"/>
        <v>16352</v>
      </c>
      <c r="I8" s="4" t="e">
        <f>#REF!</f>
        <v>#REF!</v>
      </c>
      <c r="J8" s="4" t="str">
        <f>U8</f>
        <v>19.01.24</v>
      </c>
      <c r="O8">
        <f>56.87*10.764</f>
        <v>612.1486799999999</v>
      </c>
      <c r="P8">
        <f t="shared" si="8"/>
        <v>510.12389999999994</v>
      </c>
      <c r="Q8">
        <f t="shared" ref="Q8:Q12" si="12">P8/1.2</f>
        <v>425.10324999999995</v>
      </c>
      <c r="R8" s="2">
        <v>10010000</v>
      </c>
      <c r="S8" s="8">
        <f t="shared" si="10"/>
        <v>582.39145250000001</v>
      </c>
      <c r="T8" s="8">
        <f t="shared" si="11"/>
        <v>17187.752253283626</v>
      </c>
      <c r="U8" s="8" t="s">
        <v>18</v>
      </c>
    </row>
    <row r="9" spans="1:21" x14ac:dyDescent="0.25">
      <c r="A9" s="4">
        <f t="shared" si="0"/>
        <v>0</v>
      </c>
      <c r="B9" s="4">
        <f t="shared" si="1"/>
        <v>364.16666666666669</v>
      </c>
      <c r="C9" s="4">
        <f t="shared" si="9"/>
        <v>437</v>
      </c>
      <c r="D9" s="4">
        <f t="shared" si="2"/>
        <v>524.4</v>
      </c>
      <c r="E9" s="5">
        <f t="shared" si="3"/>
        <v>8666666</v>
      </c>
      <c r="F9" s="10">
        <f t="shared" si="4"/>
        <v>23799</v>
      </c>
      <c r="G9" s="10">
        <f t="shared" si="5"/>
        <v>19832</v>
      </c>
      <c r="H9" s="14">
        <f t="shared" si="6"/>
        <v>16527</v>
      </c>
      <c r="I9" s="4" t="e">
        <f>#REF!</f>
        <v>#REF!</v>
      </c>
      <c r="J9" s="4" t="str">
        <f>U9</f>
        <v>24.01.24</v>
      </c>
      <c r="O9">
        <v>0</v>
      </c>
      <c r="P9">
        <v>437</v>
      </c>
      <c r="Q9">
        <f t="shared" ref="Q9:Q10" si="13">P9/1.2</f>
        <v>364.16666666666669</v>
      </c>
      <c r="R9" s="2">
        <v>8666666</v>
      </c>
      <c r="S9" s="8">
        <f t="shared" si="10"/>
        <v>498.90833333333342</v>
      </c>
      <c r="T9" s="8">
        <f t="shared" si="11"/>
        <v>17371.259249361101</v>
      </c>
      <c r="U9" s="8" t="s">
        <v>19</v>
      </c>
    </row>
    <row r="10" spans="1:21" x14ac:dyDescent="0.25">
      <c r="A10" s="4">
        <f t="shared" si="0"/>
        <v>0</v>
      </c>
      <c r="B10" s="4">
        <f t="shared" si="1"/>
        <v>613</v>
      </c>
      <c r="C10" s="4">
        <f t="shared" si="9"/>
        <v>735.6</v>
      </c>
      <c r="D10" s="4">
        <f t="shared" si="2"/>
        <v>882.72</v>
      </c>
      <c r="E10" s="5">
        <f t="shared" si="3"/>
        <v>14000000</v>
      </c>
      <c r="F10" s="10">
        <f t="shared" si="4"/>
        <v>22838</v>
      </c>
      <c r="G10" s="10">
        <f t="shared" si="5"/>
        <v>19032</v>
      </c>
      <c r="H10" s="10">
        <f t="shared" si="6"/>
        <v>15860</v>
      </c>
      <c r="I10" s="4" t="e">
        <f>#REF!</f>
        <v>#REF!</v>
      </c>
      <c r="J10" s="4" t="str">
        <f t="shared" si="7"/>
        <v>30.36.23</v>
      </c>
      <c r="O10">
        <v>0</v>
      </c>
      <c r="P10">
        <f t="shared" ref="P10" si="14">O10/1.2</f>
        <v>0</v>
      </c>
      <c r="Q10">
        <v>613</v>
      </c>
      <c r="R10" s="2">
        <v>14000000</v>
      </c>
      <c r="S10" s="8" t="s">
        <v>21</v>
      </c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886</v>
      </c>
      <c r="J19">
        <f>82.4*10.764</f>
        <v>886.95360000000005</v>
      </c>
    </row>
    <row r="20" spans="7:24" x14ac:dyDescent="0.25">
      <c r="H20" t="s">
        <v>15</v>
      </c>
      <c r="I20">
        <v>17000</v>
      </c>
      <c r="P20" t="s">
        <v>17</v>
      </c>
    </row>
    <row r="21" spans="7:24" x14ac:dyDescent="0.25">
      <c r="I21">
        <f>I20*I19</f>
        <v>15062000</v>
      </c>
      <c r="P21">
        <v>11.77</v>
      </c>
      <c r="Q21">
        <v>7.02</v>
      </c>
      <c r="R21">
        <f>Q21*P21</f>
        <v>82.625399999999999</v>
      </c>
    </row>
    <row r="22" spans="7:24" x14ac:dyDescent="0.25">
      <c r="G22" s="6"/>
      <c r="H22" s="6"/>
      <c r="P22">
        <v>5.42</v>
      </c>
      <c r="Q22">
        <v>3.4</v>
      </c>
      <c r="R22">
        <f t="shared" ref="R22:R30" si="25">Q22*P22</f>
        <v>18.428000000000001</v>
      </c>
    </row>
    <row r="23" spans="7:24" x14ac:dyDescent="0.25">
      <c r="I23" t="s">
        <v>20</v>
      </c>
      <c r="P23">
        <v>13.94</v>
      </c>
      <c r="Q23">
        <v>8.19</v>
      </c>
      <c r="R23">
        <f t="shared" si="25"/>
        <v>114.16859999999998</v>
      </c>
    </row>
    <row r="24" spans="7:24" x14ac:dyDescent="0.25">
      <c r="H24" t="s">
        <v>16</v>
      </c>
      <c r="P24" s="11">
        <v>3.9</v>
      </c>
      <c r="Q24" s="11">
        <v>1.72</v>
      </c>
      <c r="R24">
        <f t="shared" si="25"/>
        <v>6.7080000000000002</v>
      </c>
      <c r="T24" s="11"/>
      <c r="U24" s="11"/>
      <c r="V24" s="11"/>
      <c r="W24" s="11"/>
      <c r="X24" s="11"/>
    </row>
    <row r="25" spans="7:24" x14ac:dyDescent="0.25">
      <c r="P25" s="11">
        <v>9.35</v>
      </c>
      <c r="Q25" s="13">
        <v>6.76</v>
      </c>
      <c r="R25">
        <f t="shared" si="25"/>
        <v>63.205999999999996</v>
      </c>
      <c r="T25" s="13"/>
      <c r="U25" s="13"/>
      <c r="V25" s="11"/>
      <c r="W25" s="11"/>
      <c r="X25" s="11"/>
    </row>
    <row r="26" spans="7:24" x14ac:dyDescent="0.25">
      <c r="P26" s="11">
        <v>12.5</v>
      </c>
      <c r="Q26" s="11">
        <v>9.9</v>
      </c>
      <c r="R26">
        <f t="shared" si="25"/>
        <v>123.75</v>
      </c>
      <c r="T26" s="11"/>
      <c r="U26" s="11"/>
      <c r="V26" s="11"/>
      <c r="W26" s="11"/>
      <c r="X26" s="11"/>
    </row>
    <row r="27" spans="7:24" x14ac:dyDescent="0.25">
      <c r="P27" s="11">
        <v>7.02</v>
      </c>
      <c r="Q27" s="11">
        <v>4.5</v>
      </c>
      <c r="R27">
        <f t="shared" si="25"/>
        <v>31.589999999999996</v>
      </c>
      <c r="T27" s="11"/>
      <c r="U27" s="11"/>
      <c r="V27" s="11"/>
      <c r="W27" s="11"/>
      <c r="X27" s="11"/>
    </row>
    <row r="28" spans="7:24" x14ac:dyDescent="0.25">
      <c r="P28" s="11">
        <v>15.7</v>
      </c>
      <c r="Q28" s="11">
        <v>10</v>
      </c>
      <c r="R28">
        <f t="shared" si="25"/>
        <v>157</v>
      </c>
      <c r="T28" s="12"/>
      <c r="U28" s="12"/>
      <c r="V28" s="11"/>
      <c r="W28" s="11"/>
      <c r="X28" s="11"/>
    </row>
    <row r="29" spans="7:24" x14ac:dyDescent="0.25">
      <c r="P29" s="11">
        <v>4.34</v>
      </c>
      <c r="Q29" s="11">
        <v>3.4</v>
      </c>
      <c r="R29">
        <f t="shared" si="25"/>
        <v>14.755999999999998</v>
      </c>
      <c r="T29" s="11"/>
      <c r="U29" s="11"/>
      <c r="V29" s="11"/>
      <c r="W29" s="11"/>
      <c r="X29" s="11"/>
    </row>
    <row r="30" spans="7:24" x14ac:dyDescent="0.25">
      <c r="P30" s="11">
        <v>8.3000000000000007</v>
      </c>
      <c r="Q30" s="11">
        <v>3.7</v>
      </c>
      <c r="R30">
        <f t="shared" si="25"/>
        <v>30.710000000000004</v>
      </c>
      <c r="T30" s="11"/>
      <c r="U30" s="11"/>
      <c r="V30" s="11"/>
      <c r="W30" s="11"/>
      <c r="X30" s="11"/>
    </row>
    <row r="31" spans="7:24" x14ac:dyDescent="0.25">
      <c r="P31" s="11"/>
      <c r="Q31" s="11"/>
      <c r="R31" s="11">
        <f>SUM(R21:R30)</f>
        <v>642.94199999999989</v>
      </c>
      <c r="S31">
        <f>R31*24000</f>
        <v>15430607.999999998</v>
      </c>
      <c r="T31" s="11">
        <f>I21/R31</f>
        <v>23426.685455297684</v>
      </c>
      <c r="U31" s="11"/>
      <c r="V31" s="11"/>
      <c r="W31" s="11"/>
      <c r="X31" s="11"/>
    </row>
    <row r="32" spans="7:24" x14ac:dyDescent="0.25">
      <c r="P32" s="11"/>
      <c r="Q32" s="11"/>
      <c r="R32" s="11">
        <f>886/643</f>
        <v>1.3779160186625194</v>
      </c>
      <c r="S32" s="6">
        <f>S31/I19</f>
        <v>17416.036117381489</v>
      </c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>
        <f>R31*24000</f>
        <v>15430607.999999998</v>
      </c>
    </row>
    <row r="35" spans="16:24" x14ac:dyDescent="0.25">
      <c r="Q35" s="11"/>
      <c r="R35" s="11">
        <f>R34/886</f>
        <v>17416.036117381489</v>
      </c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2024-12-16T12:12:46Z</dcterms:modified>
</cp:coreProperties>
</file>