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Ram Singh Mohanlal Agarwal\"/>
    </mc:Choice>
  </mc:AlternateContent>
  <xr:revisionPtr revIDLastSave="0" documentId="13_ncr:1_{AD9E99AC-33A5-49F6-964E-661717385F9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9" i="4" l="1"/>
  <c r="P11" i="4" l="1"/>
  <c r="H21" i="4" l="1"/>
  <c r="S2" i="4"/>
  <c r="I19" i="4" l="1"/>
  <c r="P12" i="4" l="1"/>
  <c r="Q11" i="4"/>
  <c r="P10" i="4"/>
  <c r="P9" i="4"/>
  <c r="Q8" i="4"/>
  <c r="P7" i="4"/>
  <c r="P6" i="4"/>
  <c r="P5" i="4"/>
  <c r="P4" i="4"/>
  <c r="P3" i="4"/>
  <c r="Q3" i="4" s="1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<sst xmlns="http://schemas.openxmlformats.org/spreadsheetml/2006/main" count="37" uniqueCount="30">
  <si>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</si>
  <si>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</si>
  <si>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</si>
  <si>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</si>
  <si>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</si>
  <si>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</si>
  <si>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</si>
  <si>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</si>
  <si>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</si>
  <si>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</si>
  <si>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</si>
  <si>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</si>
  <si>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</si>
  <si>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</si>
  <si>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</si>
  <si>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</si>
  <si>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Flat No. 1B, 1st Floor, Wing - B, Andromeda Building, 89 Worli Seaface Road, Village - Worli,</t>
  </si>
  <si>
    <t>oc - 1977</t>
  </si>
  <si>
    <t>06.05.24</t>
  </si>
  <si>
    <t>15.03.24</t>
  </si>
  <si>
    <t>gr</t>
  </si>
  <si>
    <t>sagar darshan</t>
  </si>
  <si>
    <t>vijay villa</t>
  </si>
  <si>
    <t>24.04.23</t>
  </si>
  <si>
    <t>28.03.22</t>
  </si>
  <si>
    <t>Vaitarna</t>
  </si>
  <si>
    <t>14.03.24</t>
  </si>
  <si>
    <t>FMV</t>
  </si>
  <si>
    <t>Private\Ram Singh Mohanlal Agarwal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</si>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</sst>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323850</xdr:colOff>
      <xdr:row>0</xdr:row>
      <xdr:rowOff>352425</xdr:rowOff>
    </xdr:from>
    <xdr:to>
      <xdr:col>32</xdr:col>
      <xdr:colOff>448974</xdr:colOff>
      <xdr:row>20</xdr:row>
      <xdr:rowOff>48900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6D8FA-3E55-4888-854A-BB75AD54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06450" y="352425"/>
          <a:ext cx="5611524" cy="4077975"/>
        </a:xfrm>
        <a:prstGeom prst="rect">
          <a:avLst/>
        </a:prstGeom>
      </xdr:spPr>
    </xdr:pic>
    <xdr:clientData/>
  </xdr:twoCellAnchor>
  <xdr:twoCellAnchor editAs="oneCell">
    <xdr:from>
      <xdr:col>15</xdr:col>
      <xdr:colOff>134007</xdr:colOff>
      <xdr:row>21</xdr:row>
      <xdr:rowOff>136307</xdr:rowOff>
    </xdr:from>
    <xdr:to>
      <xdr:col>35</xdr:col>
      <xdr:colOff>421525</xdr:colOff>
      <xdr:row>42</xdr:row>
      <xdr:rowOff>174971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33C387-8BB5-4BA8-AFAD-88B05F9B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27679" y="4708307"/>
          <a:ext cx="12689725" cy="40391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572346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8BA55-6855-4195-A5F6-3C75FEEE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58746" cy="8554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381904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AE12C-0530-47FB-932D-5B2E2F08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77904" cy="85451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17</xdr:col>
      <xdr:colOff>1276</xdr:colOff>
      <xdr:row>48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9FC30-F65B-450E-B9EE-70BD93AA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145276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6DFB0-5EBA-4770-B7BD-D0EF42D8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D3725-5B7B-458D-850A-0A6ADCEA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0A4CD3-0006-4231-B2C7-7178E5F3C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534581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839234-3F19-48CC-97D6-32793412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59381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46738-05D5-4E04-817E-E665A87F5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DE7CC6-A255-4DF5-8491-27B100644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0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DBC06-060B-4880-A76E-383ACC35D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67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07B49-30E0-4038-BB16-581763AF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296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6" zoomScale="145" zoomScaleNormal="145" workbookViewId="0">
      <selection activeCell="F25" sqref="F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6.425781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  <col min="20" max="20" width="4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31000000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25747.50830564784</v>
      </c>
      <c r="O2">
        <v>0</v>
      </c>
      <c r="P2">
        <f t="shared" ref="P2:P12" si="8">O2/1.2</f>
        <v>0</v>
      </c>
      <c r="Q2">
        <f t="shared" ref="Q2:Q12" si="9">P2/1.2</f>
        <v>0</v>
      </c>
      <c r="R2" s="2">
        <v>31000000</v>
      </c>
      <c r="S2" s="8">
        <f>R2/1204</f>
        <v>25747.50830564784</v>
      </c>
      <c r="T2" s="8"/>
    </row>
    <row r="3" spans="1:21" x14ac:dyDescent="0.25">
      <c r="A3" s="4">
        <f t="shared" si="0"/>
        <v>0</v>
      </c>
      <c r="B3" s="4">
        <f t="shared" si="1"/>
        <v>0</v>
      </c>
      <c r="C3" s="4">
        <f t="shared" ref="C3:C15" si="10">B3*1.2</f>
        <v>0</v>
      </c>
      <c r="D3" s="4">
        <f t="shared" si="2"/>
        <v>0</v>
      </c>
      <c r="E3" s="5">
        <f t="shared" si="3"/>
        <v>42500000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f t="shared" si="9"/>
        <v>0</v>
      </c>
      <c r="R3" s="2">
        <v>42500000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5500</v>
      </c>
      <c r="C4" s="4">
        <f t="shared" si="10"/>
        <v>6600</v>
      </c>
      <c r="D4" s="4">
        <f t="shared" si="2"/>
        <v>7920</v>
      </c>
      <c r="E4" s="5">
        <f t="shared" si="3"/>
        <v>670000000</v>
      </c>
      <c r="F4" s="15">
        <f t="shared" si="4"/>
        <v>121818</v>
      </c>
      <c r="G4" s="10">
        <f t="shared" si="5"/>
        <v>101515</v>
      </c>
      <c r="H4" s="10">
        <f t="shared" si="6"/>
        <v>84596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5500</v>
      </c>
      <c r="R4" s="2">
        <v>670000000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1600</v>
      </c>
      <c r="C5" s="4">
        <f t="shared" si="10"/>
        <v>1920</v>
      </c>
      <c r="D5" s="4">
        <f t="shared" si="2"/>
        <v>2304</v>
      </c>
      <c r="E5" s="5">
        <f t="shared" si="3"/>
        <v>120000000</v>
      </c>
      <c r="F5" s="10">
        <f t="shared" si="4"/>
        <v>75000</v>
      </c>
      <c r="G5" s="10">
        <f t="shared" si="5"/>
        <v>62500</v>
      </c>
      <c r="H5" s="10">
        <f t="shared" si="6"/>
        <v>52083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1600</v>
      </c>
      <c r="R5" s="2">
        <v>120000000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1638</v>
      </c>
      <c r="C6" s="4">
        <f t="shared" si="10"/>
        <v>1965.6</v>
      </c>
      <c r="D6" s="4">
        <f t="shared" si="2"/>
        <v>2358.7199999999998</v>
      </c>
      <c r="E6" s="5">
        <f t="shared" si="3"/>
        <v>125000000</v>
      </c>
      <c r="F6" s="10">
        <f t="shared" si="4"/>
        <v>76313</v>
      </c>
      <c r="G6" s="10">
        <f t="shared" si="5"/>
        <v>63594</v>
      </c>
      <c r="H6" s="10">
        <f t="shared" si="6"/>
        <v>52995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1638</v>
      </c>
      <c r="R6" s="2">
        <v>125000000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1435</v>
      </c>
      <c r="C7" s="4">
        <f t="shared" si="10"/>
        <v>1722</v>
      </c>
      <c r="D7" s="4">
        <f t="shared" si="2"/>
        <v>2066.4</v>
      </c>
      <c r="E7" s="5">
        <f t="shared" si="3"/>
        <v>130000000</v>
      </c>
      <c r="F7" s="15">
        <f t="shared" si="4"/>
        <v>90592</v>
      </c>
      <c r="G7" s="10">
        <f t="shared" si="5"/>
        <v>75494</v>
      </c>
      <c r="H7" s="10">
        <f t="shared" si="6"/>
        <v>62911</v>
      </c>
      <c r="I7" s="4" t="e">
        <f>#REF!</f>
        <v>#REF!</v>
      </c>
      <c r="J7" s="4" t="str">
        <f t="shared" si="7"/>
        <v>06.05.24</v>
      </c>
      <c r="O7">
        <v>0</v>
      </c>
      <c r="P7">
        <f t="shared" si="8"/>
        <v>0</v>
      </c>
      <c r="Q7">
        <v>1435</v>
      </c>
      <c r="R7" s="2">
        <v>130000000</v>
      </c>
      <c r="S7" s="8" t="s">
        <v>18</v>
      </c>
      <c r="T7" s="8">
        <v>3</v>
      </c>
      <c r="U7" t="s">
        <v>22</v>
      </c>
    </row>
    <row r="8" spans="1:21" x14ac:dyDescent="0.25">
      <c r="A8" s="4">
        <f t="shared" si="0"/>
        <v>0</v>
      </c>
      <c r="B8" s="4">
        <f t="shared" si="1"/>
        <v>470.83333333333337</v>
      </c>
      <c r="C8" s="4">
        <f t="shared" si="10"/>
        <v>565</v>
      </c>
      <c r="D8" s="4">
        <f t="shared" si="2"/>
        <v>678</v>
      </c>
      <c r="E8" s="5">
        <f t="shared" si="3"/>
        <v>20600000</v>
      </c>
      <c r="F8" s="10">
        <f t="shared" si="4"/>
        <v>43752</v>
      </c>
      <c r="G8" s="10">
        <f t="shared" si="5"/>
        <v>36460</v>
      </c>
      <c r="H8" s="10">
        <f t="shared" si="6"/>
        <v>30383</v>
      </c>
      <c r="I8" s="4" t="e">
        <f>#REF!</f>
        <v>#REF!</v>
      </c>
      <c r="J8" s="4" t="str">
        <f t="shared" si="7"/>
        <v>15.03.24</v>
      </c>
      <c r="O8">
        <v>0</v>
      </c>
      <c r="P8">
        <v>565</v>
      </c>
      <c r="Q8">
        <f t="shared" si="9"/>
        <v>470.83333333333337</v>
      </c>
      <c r="R8" s="2">
        <v>20600000</v>
      </c>
      <c r="S8" s="8" t="s">
        <v>19</v>
      </c>
      <c r="T8" s="8" t="s">
        <v>20</v>
      </c>
      <c r="U8" t="s">
        <v>21</v>
      </c>
    </row>
    <row r="9" spans="1:21" x14ac:dyDescent="0.25">
      <c r="A9" s="4">
        <f t="shared" si="0"/>
        <v>0</v>
      </c>
      <c r="B9" s="4">
        <f t="shared" si="1"/>
        <v>427</v>
      </c>
      <c r="C9" s="4">
        <f t="shared" si="10"/>
        <v>512.4</v>
      </c>
      <c r="D9" s="4">
        <f t="shared" si="2"/>
        <v>614.88</v>
      </c>
      <c r="E9" s="5">
        <f t="shared" si="3"/>
        <v>15500000</v>
      </c>
      <c r="F9" s="10">
        <f t="shared" si="4"/>
        <v>36300</v>
      </c>
      <c r="G9" s="10">
        <f t="shared" si="5"/>
        <v>30250</v>
      </c>
      <c r="H9" s="10">
        <f t="shared" si="6"/>
        <v>25208</v>
      </c>
      <c r="I9" s="4" t="e">
        <f>#REF!</f>
        <v>#REF!</v>
      </c>
      <c r="J9" s="4" t="str">
        <f t="shared" si="7"/>
        <v>24.04.23</v>
      </c>
      <c r="O9">
        <v>0</v>
      </c>
      <c r="P9">
        <f t="shared" si="8"/>
        <v>0</v>
      </c>
      <c r="Q9">
        <v>427</v>
      </c>
      <c r="R9" s="2">
        <v>15500000</v>
      </c>
      <c r="S9" s="8" t="s">
        <v>23</v>
      </c>
      <c r="T9" s="8">
        <v>1</v>
      </c>
      <c r="U9" t="s">
        <v>21</v>
      </c>
    </row>
    <row r="10" spans="1:21" x14ac:dyDescent="0.25">
      <c r="A10" s="4">
        <f t="shared" si="0"/>
        <v>0</v>
      </c>
      <c r="B10" s="4">
        <f t="shared" si="1"/>
        <v>950</v>
      </c>
      <c r="C10" s="4">
        <f t="shared" si="10"/>
        <v>1140</v>
      </c>
      <c r="D10" s="4">
        <f t="shared" si="2"/>
        <v>1368</v>
      </c>
      <c r="E10" s="5">
        <f t="shared" si="3"/>
        <v>52500000</v>
      </c>
      <c r="F10" s="10">
        <f t="shared" si="4"/>
        <v>55263</v>
      </c>
      <c r="G10" s="10">
        <f t="shared" si="5"/>
        <v>46053</v>
      </c>
      <c r="H10" s="10">
        <f t="shared" si="6"/>
        <v>38377</v>
      </c>
      <c r="I10" s="4" t="e">
        <f>#REF!</f>
        <v>#REF!</v>
      </c>
      <c r="J10" s="4" t="str">
        <f t="shared" si="7"/>
        <v>28.03.22</v>
      </c>
      <c r="O10">
        <v>0</v>
      </c>
      <c r="P10">
        <f t="shared" si="8"/>
        <v>0</v>
      </c>
      <c r="Q10">
        <v>950</v>
      </c>
      <c r="R10" s="2">
        <v>52500000</v>
      </c>
      <c r="S10" s="8" t="s">
        <v>24</v>
      </c>
      <c r="T10" s="8">
        <v>1</v>
      </c>
      <c r="U10" t="s">
        <v>25</v>
      </c>
    </row>
    <row r="11" spans="1:21" x14ac:dyDescent="0.25">
      <c r="A11" s="4">
        <f t="shared" si="0"/>
        <v>0</v>
      </c>
      <c r="B11" s="4">
        <f t="shared" si="1"/>
        <v>950.37149999999997</v>
      </c>
      <c r="C11" s="4">
        <f t="shared" si="10"/>
        <v>1140.4458</v>
      </c>
      <c r="D11" s="4">
        <f t="shared" si="2"/>
        <v>1368.53496</v>
      </c>
      <c r="E11" s="5">
        <f t="shared" si="3"/>
        <v>46100000</v>
      </c>
      <c r="F11" s="10">
        <f t="shared" si="4"/>
        <v>48507</v>
      </c>
      <c r="G11" s="10">
        <f t="shared" si="5"/>
        <v>40423</v>
      </c>
      <c r="H11" s="10">
        <f t="shared" si="6"/>
        <v>33686</v>
      </c>
      <c r="I11" s="4" t="e">
        <f>#REF!</f>
        <v>#REF!</v>
      </c>
      <c r="J11" s="4" t="str">
        <f t="shared" si="7"/>
        <v>14.03.24</v>
      </c>
      <c r="O11">
        <v>0</v>
      </c>
      <c r="P11">
        <f>105.95*10.764</f>
        <v>1140.4458</v>
      </c>
      <c r="Q11">
        <f t="shared" si="9"/>
        <v>950.37149999999997</v>
      </c>
      <c r="R11" s="2">
        <v>46100000</v>
      </c>
      <c r="S11" s="8" t="s">
        <v>26</v>
      </c>
      <c r="T11" s="8">
        <v>10</v>
      </c>
      <c r="U11" t="s">
        <v>25</v>
      </c>
    </row>
    <row r="12" spans="1:21" x14ac:dyDescent="0.25">
      <c r="A12" s="4">
        <f t="shared" si="0"/>
        <v>0</v>
      </c>
      <c r="B12" s="4">
        <f t="shared" si="1"/>
        <v>3800</v>
      </c>
      <c r="C12" s="4">
        <f t="shared" si="10"/>
        <v>4560</v>
      </c>
      <c r="D12" s="4">
        <f t="shared" si="2"/>
        <v>5472</v>
      </c>
      <c r="E12" s="5">
        <f t="shared" si="3"/>
        <v>380000000</v>
      </c>
      <c r="F12" s="15">
        <f t="shared" si="4"/>
        <v>100000</v>
      </c>
      <c r="G12" s="10">
        <f t="shared" si="5"/>
        <v>83333</v>
      </c>
      <c r="H12" s="10">
        <f t="shared" si="6"/>
        <v>69444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3800</v>
      </c>
      <c r="R12" s="2">
        <v>380000000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16</v>
      </c>
    </row>
    <row r="18" spans="7:24" x14ac:dyDescent="0.25">
      <c r="G18" t="s">
        <v>13</v>
      </c>
      <c r="H18" s="16">
        <v>1204</v>
      </c>
    </row>
    <row r="19" spans="7:24" x14ac:dyDescent="0.25">
      <c r="G19" t="s">
        <v>14</v>
      </c>
      <c r="H19" s="16">
        <v>1505</v>
      </c>
      <c r="I19">
        <f>H19/H18</f>
        <v>1.25</v>
      </c>
    </row>
    <row r="20" spans="7:24" x14ac:dyDescent="0.25">
      <c r="G20" t="s">
        <v>15</v>
      </c>
      <c r="H20" s="16">
        <v>95000</v>
      </c>
    </row>
    <row r="21" spans="7:24" x14ac:dyDescent="0.25">
      <c r="G21" t="s">
        <v>27</v>
      </c>
      <c r="H21" s="16">
        <f>H20*H18</f>
        <v>114380000</v>
      </c>
    </row>
    <row r="22" spans="7:24" x14ac:dyDescent="0.25">
      <c r="G22" s="6"/>
      <c r="H22" s="6"/>
      <c r="I22" t="s">
        <v>17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s="6" t="s">
        <v>28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6</v>
      </c>
      <c r="H27" s="16">
        <v>1204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29</v>
      </c>
      <c r="H28" s="16">
        <v>95000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s="6" t="s">
        <v>1</v>
      </c>
      <c r="H29" s="17">
        <f>H28*H27</f>
        <v>114380000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0" sqref="L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2024-12-19T09:07:19Z</dcterms:modified>
</cp:coreProperties>
</file>