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Jehan CIrcle\Sagar Shah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 l="1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B4" i="4"/>
  <c r="C4" i="4" s="1"/>
  <c r="D4" i="4" s="1"/>
  <c r="P4" i="4"/>
  <c r="J4" i="4"/>
  <c r="I4" i="4"/>
  <c r="E4" i="4"/>
  <c r="F4" i="4" s="1"/>
  <c r="A4" i="4"/>
  <c r="B3" i="4"/>
  <c r="C3" i="4" s="1"/>
  <c r="D3" i="4" s="1"/>
  <c r="P3" i="4"/>
  <c r="J3" i="4"/>
  <c r="I3" i="4"/>
  <c r="E3" i="4"/>
  <c r="F3" i="4" s="1"/>
  <c r="A3" i="4"/>
  <c r="B2" i="4"/>
  <c r="C2" i="4" s="1"/>
  <c r="D2" i="4" s="1"/>
  <c r="P2" i="4"/>
  <c r="J2" i="4"/>
  <c r="I2" i="4"/>
  <c r="E2" i="4"/>
  <c r="F2" i="4" s="1"/>
  <c r="A2" i="4"/>
  <c r="P11" i="4"/>
  <c r="Q11" i="4" s="1"/>
  <c r="B11" i="4" s="1"/>
  <c r="J11" i="4"/>
  <c r="I11" i="4"/>
  <c r="E11" i="4"/>
  <c r="A11" i="4"/>
  <c r="Q10" i="4"/>
  <c r="B10" i="4" s="1"/>
  <c r="C10" i="4" s="1"/>
  <c r="D10" i="4" s="1"/>
  <c r="P10" i="4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F5" i="4" l="1"/>
  <c r="F6" i="4"/>
  <c r="F7" i="4"/>
  <c r="H2" i="4"/>
  <c r="H3" i="4"/>
  <c r="H4" i="4"/>
  <c r="H5" i="4"/>
  <c r="H6" i="4"/>
  <c r="H7" i="4"/>
  <c r="G2" i="4"/>
  <c r="G3" i="4"/>
  <c r="G4" i="4"/>
  <c r="G5" i="4"/>
  <c r="G6" i="4"/>
  <c r="G7" i="4"/>
  <c r="G8" i="4"/>
  <c r="G10" i="4"/>
  <c r="C11" i="4"/>
  <c r="D11" i="4" s="1"/>
  <c r="H11" i="4" s="1"/>
  <c r="F11" i="4"/>
  <c r="G9" i="4"/>
  <c r="F8" i="4"/>
  <c r="F10" i="4"/>
  <c r="H8" i="4"/>
  <c r="H9" i="4"/>
  <c r="H10" i="4"/>
  <c r="F9" i="4"/>
  <c r="G11" i="4" l="1"/>
  <c r="C18" i="25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<sst xmlns="http://schemas.openxmlformats.org/spreadsheetml/2006/main" count="129" uniqueCount="98">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</sst>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114300</xdr:rowOff>
    </xdr:to>
    <xdr:sp macro="" textlink="">
      <xdr:nvSpPr>
        <xdr:cNvPr id="3073" name="AutoShape 1" descr="img"/>
        <xdr:cNvSpPr>
          <a:spLocks noChangeAspect="1" noChangeArrowheads="1"/>
        </xdr:cNvSpPr>
      </xdr:nvSpPr>
      <xdr:spPr bwMode="auto">
        <a:xfrm>
          <a:off x="3657600" y="495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101203</xdr:rowOff>
    </xdr:from>
    <xdr:to>
      <xdr:col>20</xdr:col>
      <xdr:colOff>588958</xdr:colOff>
      <xdr:row>43</xdr:row>
      <xdr:rowOff>158808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6703"/>
          <a:ext cx="12733333" cy="5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93786</xdr:colOff>
      <xdr:row>30</xdr:row>
      <xdr:rowOff>170714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14286" cy="58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166108</xdr:colOff>
      <xdr:row>29</xdr:row>
      <xdr:rowOff>189786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95238" cy="5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D15" sqref="D15"/>
    </sheetView>
  </sheetViews>
  <sheetFormatPr defaultRowHeight="15"/>
  <cols>
    <col min="1" max="1" width="10.5703125" customWidth="1"/>
    <col min="2" max="2" width="41.140625" customWidth="1"/>
    <col min="3" max="3" width="15.2851562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79135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77100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77100</v>
      </c>
      <c r="D5" s="57" t="s">
        <v>61</v>
      </c>
      <c r="E5" s="58">
        <f>ROUND(C5/10.764,0)</f>
        <v>7163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69000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8100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0.12</v>
      </c>
      <c r="D8" s="100">
        <f>1-C8</f>
        <v>0.88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7128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76128</v>
      </c>
      <c r="D10" s="57" t="s">
        <v>61</v>
      </c>
      <c r="E10" s="58">
        <f>ROUND(C10/10.764,0)</f>
        <v>7072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1541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10897952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3082000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B20" sqref="B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10000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8000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  <c r="H6" s="18"/>
      <c r="I6" s="73"/>
    </row>
    <row r="7" spans="1:9">
      <c r="A7" s="15" t="s">
        <v>17</v>
      </c>
      <c r="B7" s="24"/>
      <c r="C7" s="25">
        <v>12</v>
      </c>
      <c r="D7" s="25"/>
      <c r="F7" s="76"/>
      <c r="G7" s="76"/>
      <c r="H7" s="18"/>
      <c r="I7" s="73"/>
    </row>
    <row r="8" spans="1:9">
      <c r="A8" s="15" t="s">
        <v>18</v>
      </c>
      <c r="B8" s="24"/>
      <c r="C8" s="25">
        <f>C9-C7</f>
        <v>48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18</v>
      </c>
      <c r="D10" s="25"/>
      <c r="F10" s="76"/>
      <c r="G10" s="76"/>
    </row>
    <row r="11" spans="1:9">
      <c r="A11" s="15"/>
      <c r="B11" s="26"/>
      <c r="C11" s="27">
        <f>C10%</f>
        <v>0.18</v>
      </c>
      <c r="D11" s="27"/>
      <c r="F11" s="76"/>
      <c r="G11" s="76"/>
    </row>
    <row r="12" spans="1:9">
      <c r="A12" s="15" t="s">
        <v>21</v>
      </c>
      <c r="B12" s="19"/>
      <c r="C12" s="20">
        <f>C6*C11</f>
        <v>360</v>
      </c>
      <c r="D12" s="23"/>
      <c r="F12" s="76"/>
      <c r="G12" s="76"/>
    </row>
    <row r="13" spans="1:9">
      <c r="A13" s="15" t="s">
        <v>22</v>
      </c>
      <c r="B13" s="19"/>
      <c r="C13" s="20">
        <f>C6-C12</f>
        <v>1640</v>
      </c>
      <c r="D13" s="23"/>
      <c r="F13" s="76"/>
      <c r="G13" s="76"/>
    </row>
    <row r="14" spans="1:9">
      <c r="A14" s="15" t="s">
        <v>15</v>
      </c>
      <c r="B14" s="19"/>
      <c r="C14" s="20">
        <f>C5</f>
        <v>8000</v>
      </c>
      <c r="D14" s="23"/>
      <c r="F14" s="76"/>
      <c r="G14" s="76"/>
    </row>
    <row r="15" spans="1:9">
      <c r="B15" s="19"/>
      <c r="C15" s="20"/>
      <c r="D15" s="23"/>
      <c r="F15" s="76"/>
      <c r="G15" s="76"/>
    </row>
    <row r="16" spans="1:9">
      <c r="A16" s="28" t="s">
        <v>23</v>
      </c>
      <c r="B16" s="29"/>
      <c r="C16" s="21">
        <f>C14+C13</f>
        <v>9640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1284</v>
      </c>
      <c r="D18" s="74"/>
      <c r="E18" s="75"/>
      <c r="F18" s="76"/>
      <c r="G18" s="76"/>
    </row>
    <row r="19" spans="1:7">
      <c r="A19" s="15"/>
      <c r="B19" s="6"/>
      <c r="C19" s="30">
        <f>C18*C16</f>
        <v>12377760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1002598560</v>
      </c>
      <c r="C20" s="31">
        <f>C19*90%</f>
        <v>11139984</v>
      </c>
      <c r="D20" s="76" t="s">
        <v>24</v>
      </c>
      <c r="E20" s="31"/>
      <c r="F20" s="76"/>
      <c r="G20" s="76"/>
    </row>
    <row r="21" spans="1:7">
      <c r="A21" s="15"/>
      <c r="C21" s="31">
        <f>C19*80%</f>
        <v>9902208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2568000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25787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S5" sqref="S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1100</v>
      </c>
      <c r="C2" s="4">
        <f t="shared" ref="C2:C7" si="2">B2*1.2</f>
        <v>1320</v>
      </c>
      <c r="D2" s="4">
        <f t="shared" ref="D2:D7" si="3">C2*1.2</f>
        <v>1584</v>
      </c>
      <c r="E2" s="5">
        <f t="shared" ref="E2:E7" si="4">R2</f>
        <v>12500000</v>
      </c>
      <c r="F2" s="4">
        <f t="shared" ref="F2:F7" si="5">ROUND((E2/B2),0)</f>
        <v>11364</v>
      </c>
      <c r="G2" s="4">
        <f t="shared" ref="G2:G7" si="6">ROUND((E2/C2),0)</f>
        <v>9470</v>
      </c>
      <c r="H2" s="4">
        <f t="shared" ref="H2:H7" si="7">ROUND((E2/D2),0)</f>
        <v>7891</v>
      </c>
      <c r="I2" s="4">
        <f t="shared" ref="I2:I7" si="8">T2</f>
        <v>0</v>
      </c>
      <c r="J2" s="4">
        <f t="shared" ref="J2:J7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1100</v>
      </c>
      <c r="R2" s="2">
        <v>12500000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1500</v>
      </c>
      <c r="C3" s="4">
        <f t="shared" si="2"/>
        <v>1800</v>
      </c>
      <c r="D3" s="4">
        <f t="shared" si="3"/>
        <v>2160</v>
      </c>
      <c r="E3" s="5">
        <f t="shared" si="4"/>
        <v>10000000</v>
      </c>
      <c r="F3" s="4">
        <f t="shared" si="5"/>
        <v>6667</v>
      </c>
      <c r="G3" s="4">
        <f t="shared" si="6"/>
        <v>5556</v>
      </c>
      <c r="H3" s="4">
        <f t="shared" si="7"/>
        <v>4630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1500</v>
      </c>
      <c r="R3" s="2">
        <v>10000000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ref="Q5:Q7" si="11">P5/1.2</f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ref="A8:A11" si="12">N8</f>
        <v>0</v>
      </c>
      <c r="B8" s="4">
        <f t="shared" ref="B8:B11" si="13">Q8</f>
        <v>0</v>
      </c>
      <c r="C8" s="4">
        <f t="shared" ref="C8:C11" si="14">B8*1.2</f>
        <v>0</v>
      </c>
      <c r="D8" s="4">
        <f t="shared" ref="D8:D11" si="15">C8*1.2</f>
        <v>0</v>
      </c>
      <c r="E8" s="5">
        <f t="shared" ref="E8:E11" si="16">R8</f>
        <v>0</v>
      </c>
      <c r="F8" s="4" t="e">
        <f t="shared" ref="F8:F11" si="17">ROUND((E8/B8),0)</f>
        <v>#DIV/0!</v>
      </c>
      <c r="G8" s="4" t="e">
        <f t="shared" ref="G8:G11" si="18">ROUND((E8/C8),0)</f>
        <v>#DIV/0!</v>
      </c>
      <c r="H8" s="4" t="e">
        <f t="shared" ref="H8:H11" si="19">ROUND((E8/D8),0)</f>
        <v>#DIV/0!</v>
      </c>
      <c r="I8" s="4">
        <f t="shared" ref="I8:I11" si="20">T8</f>
        <v>0</v>
      </c>
      <c r="J8" s="4">
        <f t="shared" ref="J8:J11" si="21">U8</f>
        <v>0</v>
      </c>
      <c r="K8" s="73"/>
      <c r="L8" s="73"/>
      <c r="M8" s="73"/>
      <c r="N8" s="73"/>
      <c r="O8" s="73">
        <v>0</v>
      </c>
      <c r="P8" s="73">
        <f t="shared" ref="P8:P9" si="22">O8/1.2</f>
        <v>0</v>
      </c>
      <c r="Q8" s="73">
        <f t="shared" ref="Q8:Q11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9" zoomScale="130" zoomScaleNormal="130" workbookViewId="0">
      <selection activeCell="E22" activeCellId="1" sqref="K28 E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60" zoomScaleNormal="160" workbookViewId="0">
      <selection activeCell="E10" sqref="E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15" zoomScaleNormal="115" workbookViewId="0">
      <selection activeCell="F16" sqref="F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2024-12-12T09:39:59Z</dcterms:modified>
</cp:coreProperties>
</file>