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Vikhroli Parkside\Vrushali Shailesh Bavdane\"/>
    </mc:Choice>
  </mc:AlternateContent>
  <xr:revisionPtr revIDLastSave="0" documentId="13_ncr:1_{2FB8F379-7225-40BD-BCDA-851221C40A2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P6" i="4"/>
  <c r="U7" i="4"/>
  <c r="P7" i="4"/>
  <c r="O6" i="4"/>
  <c r="P5" i="4"/>
  <c r="G22" i="4"/>
  <c r="Q3" i="4"/>
  <c r="H20" i="4"/>
  <c r="Q12" i="4" l="1"/>
  <c r="P12" i="4"/>
  <c r="P11" i="4"/>
  <c r="Q11" i="4" s="1"/>
  <c r="Q10" i="4"/>
  <c r="P10" i="4"/>
  <c r="Q9" i="4"/>
  <c r="Q8" i="4"/>
  <c r="Q7" i="4"/>
  <c r="Q6" i="4"/>
  <c r="Q5" i="4"/>
  <c r="Q4" i="4"/>
  <c r="P4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<sst xmlns="http://schemas.openxmlformats.org/spreadsheetml/2006/main" count="25" uniqueCount="22">
  <si>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</si>
  <si>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</si>
  <si>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</si>
  <si>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</si>
  <si>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</si>
  <si>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</si>
  <si>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</si>
  <si>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</si>
  <si>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</si>
  <si>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</si>
  <si>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</si>
  <si>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</si>
  <si>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</si>
  <si>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201, 2nd Floor, Sundeep Kanan Apartment, Kanan Apartment Co-Op. Hsg. Soc. Ltd., Amrut Nagar, Plot No. B-2,, LBS Marg, Village - Ghatkopar , Taluka - Kurla, District - Mumbai Suburban, Ghatkopar (West), </t>
  </si>
  <si>
    <t>bua</t>
  </si>
  <si>
    <t>rate</t>
  </si>
  <si>
    <t>fmv</t>
  </si>
  <si>
    <t>10.09.24</t>
  </si>
  <si>
    <t>17.02.23</t>
  </si>
  <si>
    <t>21.09.20</t>
  </si>
  <si>
    <t>09.03.24</t>
  </si>
  <si>
    <t>29.06.24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</si>
</sst>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7E8AA2-DC84-4FE9-B6E3-ED639881B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7F56B-0856-41D2-BC0C-5B6B50B6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534666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43C7C-6989-4754-AC51-4AC8BA6F7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69066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36CFC-EABA-445B-8B40-44CFC5311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E82D9-C934-42E6-8F0A-B8712B4A9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458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CD3DEA-945D-46CB-9722-173374AE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AE228C-EB93-47CC-8F5F-1ADCDACE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E5267-FBCE-4B53-A408-F1D6E531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39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O25" sqref="O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508.33333333333337</v>
      </c>
      <c r="C2" s="4">
        <f>B2*1.2</f>
        <v>610</v>
      </c>
      <c r="D2" s="4">
        <f t="shared" ref="D2:D13" si="2">C2*1.2</f>
        <v>732</v>
      </c>
      <c r="E2" s="5">
        <f t="shared" ref="E2:E13" si="3">R2</f>
        <v>13500000</v>
      </c>
      <c r="F2" s="10">
        <f t="shared" ref="F2:F13" si="4">ROUND((E2/B2),0)</f>
        <v>26557</v>
      </c>
      <c r="G2" s="15">
        <f t="shared" ref="G2:G13" si="5">ROUND((E2/C2),0)</f>
        <v>22131</v>
      </c>
      <c r="H2" s="10">
        <f t="shared" ref="H2:H13" si="6">ROUND((E2/D2),0)</f>
        <v>18443</v>
      </c>
      <c r="I2" s="4" t="e">
        <f>#REF!</f>
        <v>#REF!</v>
      </c>
      <c r="J2" s="4">
        <f t="shared" ref="J2:J13" si="7">S2</f>
        <v>0</v>
      </c>
      <c r="O2">
        <v>0</v>
      </c>
      <c r="P2">
        <v>610</v>
      </c>
      <c r="Q2">
        <f t="shared" ref="Q2:Q12" si="8">P2/1.2</f>
        <v>508.33333333333337</v>
      </c>
      <c r="R2" s="2">
        <v>13500000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703.33333333333337</v>
      </c>
      <c r="C3" s="4">
        <f t="shared" ref="C3:C15" si="9">B3*1.2</f>
        <v>844</v>
      </c>
      <c r="D3" s="4">
        <f t="shared" si="2"/>
        <v>1012.8</v>
      </c>
      <c r="E3" s="5">
        <f t="shared" si="3"/>
        <v>16800000</v>
      </c>
      <c r="F3" s="10">
        <f t="shared" si="4"/>
        <v>23886</v>
      </c>
      <c r="G3" s="10">
        <f t="shared" si="5"/>
        <v>19905</v>
      </c>
      <c r="H3" s="10">
        <f t="shared" si="6"/>
        <v>16588</v>
      </c>
      <c r="I3" s="4" t="e">
        <f>#REF!</f>
        <v>#REF!</v>
      </c>
      <c r="J3" s="4">
        <f t="shared" si="7"/>
        <v>0</v>
      </c>
      <c r="O3">
        <v>0</v>
      </c>
      <c r="P3">
        <v>844</v>
      </c>
      <c r="Q3">
        <f t="shared" si="8"/>
        <v>703.33333333333337</v>
      </c>
      <c r="R3" s="2">
        <v>16800000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663.19444444444446</v>
      </c>
      <c r="C4" s="4">
        <f t="shared" si="9"/>
        <v>795.83333333333337</v>
      </c>
      <c r="D4" s="4">
        <f t="shared" si="2"/>
        <v>955</v>
      </c>
      <c r="E4" s="5">
        <f t="shared" si="3"/>
        <v>16300000</v>
      </c>
      <c r="F4" s="10">
        <f t="shared" si="4"/>
        <v>24578</v>
      </c>
      <c r="G4" s="15">
        <f t="shared" si="5"/>
        <v>20482</v>
      </c>
      <c r="H4" s="10">
        <f t="shared" si="6"/>
        <v>17068</v>
      </c>
      <c r="I4" s="4" t="e">
        <f>#REF!</f>
        <v>#REF!</v>
      </c>
      <c r="J4" s="4">
        <f t="shared" si="7"/>
        <v>0</v>
      </c>
      <c r="O4">
        <v>955</v>
      </c>
      <c r="P4">
        <f t="shared" ref="P2:P12" si="10">O4/1.2</f>
        <v>795.83333333333337</v>
      </c>
      <c r="Q4">
        <f t="shared" si="8"/>
        <v>663.19444444444446</v>
      </c>
      <c r="R4" s="2">
        <v>16300000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487.51949999999994</v>
      </c>
      <c r="C5" s="4">
        <f t="shared" si="9"/>
        <v>585.02339999999992</v>
      </c>
      <c r="D5" s="4">
        <f t="shared" si="2"/>
        <v>702.02807999999993</v>
      </c>
      <c r="E5" s="5">
        <f t="shared" si="3"/>
        <v>10000000</v>
      </c>
      <c r="F5" s="10">
        <f t="shared" si="4"/>
        <v>20512</v>
      </c>
      <c r="G5" s="15">
        <f t="shared" si="5"/>
        <v>17093</v>
      </c>
      <c r="H5" s="10">
        <f t="shared" si="6"/>
        <v>14244</v>
      </c>
      <c r="I5" s="4" t="e">
        <f>#REF!</f>
        <v>#REF!</v>
      </c>
      <c r="J5" s="4">
        <f t="shared" si="7"/>
        <v>9</v>
      </c>
      <c r="O5">
        <v>0</v>
      </c>
      <c r="P5">
        <f>54.35*10.764</f>
        <v>585.02339999999992</v>
      </c>
      <c r="Q5">
        <f t="shared" si="8"/>
        <v>487.51949999999994</v>
      </c>
      <c r="R5" s="2">
        <v>10000000</v>
      </c>
      <c r="S5" s="8">
        <v>9</v>
      </c>
      <c r="T5" s="8" t="s">
        <v>17</v>
      </c>
    </row>
    <row r="6" spans="1:21" x14ac:dyDescent="0.25">
      <c r="A6" s="4">
        <f t="shared" si="0"/>
        <v>0</v>
      </c>
      <c r="B6" s="4">
        <f t="shared" si="1"/>
        <v>663.40625</v>
      </c>
      <c r="C6" s="4">
        <f t="shared" si="9"/>
        <v>796.08749999999998</v>
      </c>
      <c r="D6" s="4">
        <f t="shared" si="2"/>
        <v>955.30499999999995</v>
      </c>
      <c r="E6" s="5">
        <f t="shared" si="3"/>
        <v>12200000</v>
      </c>
      <c r="F6" s="10">
        <f t="shared" si="4"/>
        <v>18390</v>
      </c>
      <c r="G6" s="15">
        <f t="shared" si="5"/>
        <v>15325</v>
      </c>
      <c r="H6" s="10">
        <f t="shared" si="6"/>
        <v>12771</v>
      </c>
      <c r="I6" s="4" t="e">
        <f>#REF!</f>
        <v>#REF!</v>
      </c>
      <c r="J6" s="4">
        <f t="shared" si="7"/>
        <v>4</v>
      </c>
      <c r="O6">
        <f>88.75*10.764</f>
        <v>955.30499999999995</v>
      </c>
      <c r="P6">
        <f t="shared" si="10"/>
        <v>796.08749999999998</v>
      </c>
      <c r="Q6">
        <f t="shared" si="8"/>
        <v>663.40625</v>
      </c>
      <c r="R6" s="2">
        <v>12200000</v>
      </c>
      <c r="S6" s="8">
        <v>4</v>
      </c>
      <c r="T6" s="8" t="s">
        <v>18</v>
      </c>
    </row>
    <row r="7" spans="1:21" x14ac:dyDescent="0.25">
      <c r="A7" s="4">
        <f t="shared" si="0"/>
        <v>0</v>
      </c>
      <c r="B7" s="4">
        <f t="shared" si="1"/>
        <v>521.15699999999993</v>
      </c>
      <c r="C7" s="4">
        <f t="shared" si="9"/>
        <v>625.38839999999993</v>
      </c>
      <c r="D7" s="4">
        <f t="shared" si="2"/>
        <v>750.46607999999992</v>
      </c>
      <c r="E7" s="5">
        <f t="shared" si="3"/>
        <v>10700000</v>
      </c>
      <c r="F7" s="10">
        <f t="shared" si="4"/>
        <v>20531</v>
      </c>
      <c r="G7" s="10">
        <f t="shared" si="5"/>
        <v>17109</v>
      </c>
      <c r="H7" s="10">
        <f t="shared" si="6"/>
        <v>14258</v>
      </c>
      <c r="I7" s="4" t="e">
        <f>#REF!</f>
        <v>#REF!</v>
      </c>
      <c r="J7" s="4">
        <f t="shared" si="7"/>
        <v>3</v>
      </c>
      <c r="O7">
        <v>0</v>
      </c>
      <c r="P7">
        <f>58.1*10.764</f>
        <v>625.38839999999993</v>
      </c>
      <c r="Q7">
        <f t="shared" si="8"/>
        <v>521.15699999999993</v>
      </c>
      <c r="R7" s="2">
        <v>10700000</v>
      </c>
      <c r="S7" s="8">
        <v>3</v>
      </c>
      <c r="T7" s="8" t="s">
        <v>19</v>
      </c>
      <c r="U7">
        <f>G7*1.72</f>
        <v>29427.48</v>
      </c>
    </row>
    <row r="8" spans="1:21" x14ac:dyDescent="0.25">
      <c r="A8" s="4">
        <f t="shared" si="0"/>
        <v>0</v>
      </c>
      <c r="B8" s="4">
        <f t="shared" si="1"/>
        <v>466.66666666666669</v>
      </c>
      <c r="C8" s="4">
        <f t="shared" si="9"/>
        <v>560</v>
      </c>
      <c r="D8" s="4">
        <f t="shared" si="2"/>
        <v>672</v>
      </c>
      <c r="E8" s="5">
        <f t="shared" si="3"/>
        <v>8700000</v>
      </c>
      <c r="F8" s="10">
        <f t="shared" si="4"/>
        <v>18643</v>
      </c>
      <c r="G8" s="10">
        <f t="shared" si="5"/>
        <v>15536</v>
      </c>
      <c r="H8" s="10">
        <f t="shared" si="6"/>
        <v>12946</v>
      </c>
      <c r="I8" s="4" t="e">
        <f>#REF!</f>
        <v>#REF!</v>
      </c>
      <c r="J8" s="4">
        <f t="shared" si="7"/>
        <v>0</v>
      </c>
      <c r="O8">
        <v>0</v>
      </c>
      <c r="P8">
        <v>560</v>
      </c>
      <c r="Q8">
        <f t="shared" si="8"/>
        <v>466.66666666666669</v>
      </c>
      <c r="R8" s="2">
        <v>8700000</v>
      </c>
      <c r="S8" s="8"/>
      <c r="T8" s="8" t="s">
        <v>21</v>
      </c>
    </row>
    <row r="9" spans="1:21" x14ac:dyDescent="0.25">
      <c r="A9" s="4">
        <f t="shared" si="0"/>
        <v>0</v>
      </c>
      <c r="B9" s="4">
        <f t="shared" si="1"/>
        <v>474.9615</v>
      </c>
      <c r="C9" s="4">
        <f t="shared" si="9"/>
        <v>569.9538</v>
      </c>
      <c r="D9" s="4">
        <f t="shared" si="2"/>
        <v>683.94456000000002</v>
      </c>
      <c r="E9" s="5">
        <f t="shared" si="3"/>
        <v>9150000</v>
      </c>
      <c r="F9" s="10">
        <f t="shared" si="4"/>
        <v>19265</v>
      </c>
      <c r="G9" s="10">
        <f t="shared" si="5"/>
        <v>16054</v>
      </c>
      <c r="H9" s="10">
        <f t="shared" si="6"/>
        <v>13378</v>
      </c>
      <c r="I9" s="4" t="e">
        <f>#REF!</f>
        <v>#REF!</v>
      </c>
      <c r="J9" s="4">
        <f t="shared" si="7"/>
        <v>0</v>
      </c>
      <c r="O9">
        <v>0</v>
      </c>
      <c r="P9">
        <f>52.95*10.764</f>
        <v>569.9538</v>
      </c>
      <c r="Q9">
        <f t="shared" si="8"/>
        <v>474.9615</v>
      </c>
      <c r="R9" s="2">
        <v>9150000</v>
      </c>
      <c r="S9" s="8"/>
      <c r="T9" s="8" t="s">
        <v>20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F18" s="7" t="s">
        <v>13</v>
      </c>
    </row>
    <row r="20" spans="6:24" x14ac:dyDescent="0.25">
      <c r="F20" s="7" t="s">
        <v>14</v>
      </c>
      <c r="G20">
        <v>955</v>
      </c>
      <c r="H20">
        <f>88.75*10.764</f>
        <v>955.30499999999995</v>
      </c>
    </row>
    <row r="21" spans="6:24" x14ac:dyDescent="0.25">
      <c r="F21" s="7" t="s">
        <v>15</v>
      </c>
      <c r="G21">
        <v>16500</v>
      </c>
    </row>
    <row r="22" spans="6:24" x14ac:dyDescent="0.25">
      <c r="F22" s="7" t="s">
        <v>16</v>
      </c>
      <c r="G22" s="6">
        <f>G21*G20</f>
        <v>15757500</v>
      </c>
      <c r="H22" s="6"/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2024-12-12T11:30:21Z</dcterms:modified>
</cp:coreProperties>
</file>