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HLC CBD Belapur\Chandrakant S Jadhav\"/>
    </mc:Choice>
  </mc:AlternateContent>
  <xr:revisionPtr revIDLastSave="0" documentId="13_ncr:1_{3043AD36-0B53-40BD-B3AD-FA2E7726A5BB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G21" i="4" l="1"/>
  <c r="G29" i="4"/>
  <c r="Q12" i="4" l="1"/>
  <c r="P12" i="4"/>
  <c r="P11" i="4"/>
  <c r="Q11" i="4" s="1"/>
  <c r="Q10" i="4"/>
  <c r="P10" i="4"/>
  <c r="P9" i="4"/>
  <c r="Q8" i="4"/>
  <c r="P7" i="4"/>
  <c r="Q7" i="4" s="1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<sst xmlns="http://schemas.openxmlformats.org/spreadsheetml/2006/main" count="28" uniqueCount="25">
  <si>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</si>
  <si>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</si>
  <si>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</si>
  <si>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</si>
  <si>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</si>
  <si>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</si>
  <si>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</si>
  <si>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</si>
  <si>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</si>
  <si>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</si>
  <si>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</si>
  <si>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</si>
  <si>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</si>
  <si>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14.02.24</t>
  </si>
  <si>
    <t>25.11.22</t>
  </si>
  <si>
    <t>23.11.22</t>
  </si>
  <si>
    <t>f. no. 03, ground floor, shraddha building, vichumbe, pancel</t>
  </si>
  <si>
    <t>bua</t>
  </si>
  <si>
    <t>rate</t>
  </si>
  <si>
    <t>fmv</t>
  </si>
  <si>
    <t>agreement  = 24.07.23</t>
  </si>
  <si>
    <t>av</t>
  </si>
  <si>
    <t>sd</t>
  </si>
  <si>
    <t>rd</t>
  </si>
  <si>
    <t>30.09.22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</si>
</sst>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52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A90CF03-89BB-4315-BB88-CC32DEF9B4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5535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13</xdr:col>
      <xdr:colOff>238125</xdr:colOff>
      <xdr:row>55</xdr:row>
      <xdr:rowOff>47625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AE0C715-9E3D-498A-985A-1053368326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7553325" cy="9382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12</xdr:col>
      <xdr:colOff>238125</xdr:colOff>
      <xdr:row>46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2D21C38-1084-4B41-8E0A-27C63EE246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7553325" cy="86963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13</xdr:col>
      <xdr:colOff>238125</xdr:colOff>
      <xdr:row>52</xdr:row>
      <xdr:rowOff>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1007E58-9AF6-4927-93F9-66D7903F77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7553325" cy="9382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391771</xdr:colOff>
      <xdr:row>52</xdr:row>
      <xdr:rowOff>86933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D98091A-ACEE-4DC3-B0BF-22F2848ABD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926171" cy="865943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420350</xdr:colOff>
      <xdr:row>45</xdr:row>
      <xdr:rowOff>58354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477E2F9-61B1-43E2-A8AE-58729BC0F5E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954750" cy="863085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439402</xdr:colOff>
      <xdr:row>46</xdr:row>
      <xdr:rowOff>96460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1E5B5F1-266C-49BA-83DF-F43EA0722E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973802" cy="866896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353665</xdr:colOff>
      <xdr:row>46</xdr:row>
      <xdr:rowOff>29775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8261884-3C44-4596-8498-4F61EC630E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888065" cy="86022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topLeftCell="E1" zoomScaleNormal="100" workbookViewId="0">
      <selection activeCell="U19" sqref="U1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270</v>
      </c>
      <c r="C2" s="4">
        <f>B2*1.2</f>
        <v>324</v>
      </c>
      <c r="D2" s="4">
        <f t="shared" ref="D2:D13" si="2">C2*1.2</f>
        <v>388.8</v>
      </c>
      <c r="E2" s="5">
        <f t="shared" ref="E2:E13" si="3">R2</f>
        <v>1600000</v>
      </c>
      <c r="F2" s="10">
        <f t="shared" ref="F2:F13" si="4">ROUND((E2/B2),0)</f>
        <v>5926</v>
      </c>
      <c r="G2" s="10">
        <f t="shared" ref="G2:G13" si="5">ROUND((E2/C2),0)</f>
        <v>4938</v>
      </c>
      <c r="H2" s="10">
        <f t="shared" ref="H2:H13" si="6">ROUND((E2/D2),0)</f>
        <v>4115</v>
      </c>
      <c r="I2" s="4" t="e">
        <f>#REF!</f>
        <v>#REF!</v>
      </c>
      <c r="J2" s="4" t="str">
        <f t="shared" ref="J2:J13" si="7">S2</f>
        <v>14.02.24</v>
      </c>
      <c r="O2">
        <v>0</v>
      </c>
      <c r="P2">
        <f t="shared" ref="P2:P12" si="8">O2/1.2</f>
        <v>0</v>
      </c>
      <c r="Q2">
        <v>270</v>
      </c>
      <c r="R2" s="2">
        <v>1600000</v>
      </c>
      <c r="S2" s="8" t="s">
        <v>13</v>
      </c>
      <c r="T2" s="8"/>
    </row>
    <row r="3" spans="1:20" x14ac:dyDescent="0.25">
      <c r="A3" s="4">
        <f t="shared" si="0"/>
        <v>0</v>
      </c>
      <c r="B3" s="4">
        <f t="shared" si="1"/>
        <v>351</v>
      </c>
      <c r="C3" s="4">
        <f t="shared" ref="C3:C15" si="9">B3*1.2</f>
        <v>421.2</v>
      </c>
      <c r="D3" s="4">
        <f t="shared" si="2"/>
        <v>505.43999999999994</v>
      </c>
      <c r="E3" s="15">
        <f t="shared" si="3"/>
        <v>2200000</v>
      </c>
      <c r="F3" s="10">
        <f t="shared" si="4"/>
        <v>6268</v>
      </c>
      <c r="G3" s="10">
        <f t="shared" si="5"/>
        <v>5223</v>
      </c>
      <c r="H3" s="10">
        <f t="shared" si="6"/>
        <v>4353</v>
      </c>
      <c r="I3" s="4" t="e">
        <f>#REF!</f>
        <v>#REF!</v>
      </c>
      <c r="J3" s="4" t="str">
        <f t="shared" si="7"/>
        <v>25.11.22</v>
      </c>
      <c r="O3">
        <v>0</v>
      </c>
      <c r="P3">
        <f t="shared" si="8"/>
        <v>0</v>
      </c>
      <c r="Q3">
        <v>351</v>
      </c>
      <c r="R3" s="2">
        <v>2200000</v>
      </c>
      <c r="S3" s="8" t="s">
        <v>14</v>
      </c>
      <c r="T3" s="8"/>
    </row>
    <row r="4" spans="1:20" x14ac:dyDescent="0.25">
      <c r="A4" s="4">
        <f t="shared" si="0"/>
        <v>0</v>
      </c>
      <c r="B4" s="4">
        <f t="shared" si="1"/>
        <v>249</v>
      </c>
      <c r="C4" s="4">
        <f t="shared" si="9"/>
        <v>298.8</v>
      </c>
      <c r="D4" s="4">
        <f t="shared" si="2"/>
        <v>358.56</v>
      </c>
      <c r="E4" s="15">
        <f t="shared" si="3"/>
        <v>1850000</v>
      </c>
      <c r="F4" s="10">
        <f t="shared" si="4"/>
        <v>7430</v>
      </c>
      <c r="G4" s="10">
        <f t="shared" si="5"/>
        <v>6191</v>
      </c>
      <c r="H4" s="10">
        <f t="shared" si="6"/>
        <v>5160</v>
      </c>
      <c r="I4" s="4" t="e">
        <f>#REF!</f>
        <v>#REF!</v>
      </c>
      <c r="J4" s="4" t="str">
        <f t="shared" si="7"/>
        <v>23.11.22</v>
      </c>
      <c r="O4">
        <v>0</v>
      </c>
      <c r="P4">
        <f t="shared" si="8"/>
        <v>0</v>
      </c>
      <c r="Q4">
        <v>249</v>
      </c>
      <c r="R4" s="2">
        <v>1850000</v>
      </c>
      <c r="S4" s="8" t="s">
        <v>15</v>
      </c>
      <c r="T4" s="8"/>
    </row>
    <row r="5" spans="1:20" x14ac:dyDescent="0.25">
      <c r="A5" s="4">
        <f t="shared" si="0"/>
        <v>0</v>
      </c>
      <c r="B5" s="4">
        <f t="shared" si="1"/>
        <v>296</v>
      </c>
      <c r="C5" s="4">
        <f t="shared" si="9"/>
        <v>355.2</v>
      </c>
      <c r="D5" s="4">
        <f t="shared" si="2"/>
        <v>426.23999999999995</v>
      </c>
      <c r="E5" s="15">
        <f t="shared" si="3"/>
        <v>1700000</v>
      </c>
      <c r="F5" s="10">
        <f t="shared" si="4"/>
        <v>5743</v>
      </c>
      <c r="G5" s="10">
        <f t="shared" si="5"/>
        <v>4786</v>
      </c>
      <c r="H5" s="10">
        <f t="shared" si="6"/>
        <v>3988</v>
      </c>
      <c r="I5" s="4" t="e">
        <f>#REF!</f>
        <v>#REF!</v>
      </c>
      <c r="J5" s="4" t="str">
        <f t="shared" si="7"/>
        <v>30.09.22</v>
      </c>
      <c r="O5">
        <v>0</v>
      </c>
      <c r="P5">
        <f t="shared" si="8"/>
        <v>0</v>
      </c>
      <c r="Q5">
        <v>296</v>
      </c>
      <c r="R5" s="2">
        <v>1700000</v>
      </c>
      <c r="S5" s="8" t="s">
        <v>24</v>
      </c>
      <c r="T5" s="8"/>
    </row>
    <row r="6" spans="1:20" x14ac:dyDescent="0.25">
      <c r="A6" s="4">
        <f t="shared" si="0"/>
        <v>0</v>
      </c>
      <c r="B6" s="4">
        <f t="shared" si="1"/>
        <v>610</v>
      </c>
      <c r="C6" s="4">
        <f t="shared" si="9"/>
        <v>732</v>
      </c>
      <c r="D6" s="4">
        <f t="shared" si="2"/>
        <v>878.4</v>
      </c>
      <c r="E6" s="15">
        <f t="shared" si="3"/>
        <v>3000000</v>
      </c>
      <c r="F6" s="10">
        <f t="shared" si="4"/>
        <v>4918</v>
      </c>
      <c r="G6" s="10">
        <f t="shared" si="5"/>
        <v>4098</v>
      </c>
      <c r="H6" s="10">
        <f t="shared" si="6"/>
        <v>3415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610</v>
      </c>
      <c r="R6" s="2">
        <v>3000000</v>
      </c>
      <c r="S6" s="8"/>
      <c r="T6" s="8"/>
    </row>
    <row r="7" spans="1:20" x14ac:dyDescent="0.25">
      <c r="A7" s="4">
        <f t="shared" si="0"/>
        <v>0</v>
      </c>
      <c r="B7" s="4">
        <f t="shared" si="1"/>
        <v>297.22222222222223</v>
      </c>
      <c r="C7" s="4">
        <f t="shared" si="9"/>
        <v>356.66666666666669</v>
      </c>
      <c r="D7" s="4">
        <f t="shared" si="2"/>
        <v>428</v>
      </c>
      <c r="E7" s="15">
        <f t="shared" si="3"/>
        <v>2500000</v>
      </c>
      <c r="F7" s="10">
        <f t="shared" si="4"/>
        <v>8411</v>
      </c>
      <c r="G7" s="10">
        <f t="shared" si="5"/>
        <v>7009</v>
      </c>
      <c r="H7" s="10">
        <f t="shared" si="6"/>
        <v>5841</v>
      </c>
      <c r="I7" s="4" t="e">
        <f>#REF!</f>
        <v>#REF!</v>
      </c>
      <c r="J7" s="4">
        <f t="shared" si="7"/>
        <v>0</v>
      </c>
      <c r="O7">
        <v>428</v>
      </c>
      <c r="P7">
        <f t="shared" si="8"/>
        <v>356.66666666666669</v>
      </c>
      <c r="Q7">
        <f t="shared" ref="Q2:Q12" si="10">P7/1.2</f>
        <v>297.22222222222223</v>
      </c>
      <c r="R7" s="2">
        <v>2500000</v>
      </c>
      <c r="S7" s="8"/>
      <c r="T7" s="8"/>
    </row>
    <row r="8" spans="1:20" x14ac:dyDescent="0.25">
      <c r="A8" s="4">
        <f t="shared" si="0"/>
        <v>0</v>
      </c>
      <c r="B8" s="4">
        <f t="shared" si="1"/>
        <v>450</v>
      </c>
      <c r="C8" s="4">
        <f t="shared" si="9"/>
        <v>540</v>
      </c>
      <c r="D8" s="4">
        <f t="shared" si="2"/>
        <v>648</v>
      </c>
      <c r="E8" s="15">
        <f t="shared" si="3"/>
        <v>3000000</v>
      </c>
      <c r="F8" s="10">
        <f t="shared" si="4"/>
        <v>6667</v>
      </c>
      <c r="G8" s="10">
        <f t="shared" si="5"/>
        <v>5556</v>
      </c>
      <c r="H8" s="10">
        <f t="shared" si="6"/>
        <v>4630</v>
      </c>
      <c r="I8" s="4" t="e">
        <f>#REF!</f>
        <v>#REF!</v>
      </c>
      <c r="J8" s="4">
        <f t="shared" si="7"/>
        <v>0</v>
      </c>
      <c r="O8">
        <v>0</v>
      </c>
      <c r="P8">
        <v>540</v>
      </c>
      <c r="Q8">
        <f t="shared" si="10"/>
        <v>450</v>
      </c>
      <c r="R8" s="2">
        <v>3000000</v>
      </c>
      <c r="S8" s="8"/>
      <c r="T8" s="8"/>
    </row>
    <row r="9" spans="1:20" x14ac:dyDescent="0.25">
      <c r="A9" s="4">
        <f t="shared" si="0"/>
        <v>0</v>
      </c>
      <c r="B9" s="4">
        <f t="shared" si="1"/>
        <v>405</v>
      </c>
      <c r="C9" s="4">
        <f t="shared" si="9"/>
        <v>486</v>
      </c>
      <c r="D9" s="4">
        <f t="shared" si="2"/>
        <v>583.19999999999993</v>
      </c>
      <c r="E9" s="15">
        <f t="shared" si="3"/>
        <v>2200000</v>
      </c>
      <c r="F9" s="10">
        <f t="shared" si="4"/>
        <v>5432</v>
      </c>
      <c r="G9" s="10">
        <f t="shared" si="5"/>
        <v>4527</v>
      </c>
      <c r="H9" s="10">
        <f t="shared" si="6"/>
        <v>3772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v>405</v>
      </c>
      <c r="R9" s="2">
        <v>2200000</v>
      </c>
      <c r="S9" s="8"/>
      <c r="T9" s="8"/>
    </row>
    <row r="10" spans="1:20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1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10"/>
        <v>0</v>
      </c>
      <c r="R10" s="2">
        <v>0</v>
      </c>
      <c r="S10" s="8"/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1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1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8" spans="6:24" x14ac:dyDescent="0.25">
      <c r="F18" s="7" t="s">
        <v>16</v>
      </c>
    </row>
    <row r="19" spans="6:24" x14ac:dyDescent="0.25">
      <c r="F19" s="7" t="s">
        <v>17</v>
      </c>
      <c r="G19">
        <v>504</v>
      </c>
    </row>
    <row r="20" spans="6:24" x14ac:dyDescent="0.25">
      <c r="F20" s="7" t="s">
        <v>18</v>
      </c>
      <c r="G20">
        <v>6000</v>
      </c>
    </row>
    <row r="21" spans="6:24" x14ac:dyDescent="0.25">
      <c r="F21" s="7" t="s">
        <v>19</v>
      </c>
      <c r="G21">
        <f>G20*G19</f>
        <v>3024000</v>
      </c>
    </row>
    <row r="22" spans="6:24" x14ac:dyDescent="0.25">
      <c r="G22" s="6"/>
      <c r="H22" s="6"/>
    </row>
    <row r="24" spans="6:24" x14ac:dyDescent="0.25">
      <c r="P24" s="11"/>
      <c r="Q24" s="11"/>
      <c r="R24" s="13"/>
      <c r="T24" s="11"/>
      <c r="U24" s="11"/>
      <c r="V24" s="11"/>
      <c r="W24" s="11"/>
      <c r="X24" s="11"/>
    </row>
    <row r="25" spans="6:24" x14ac:dyDescent="0.25">
      <c r="F25" s="7" t="s">
        <v>20</v>
      </c>
      <c r="P25" s="11"/>
      <c r="Q25" s="14"/>
      <c r="R25" s="14"/>
      <c r="T25" s="14"/>
      <c r="U25" s="14"/>
      <c r="V25" s="11"/>
      <c r="W25" s="11"/>
      <c r="X25" s="11"/>
    </row>
    <row r="26" spans="6:24" x14ac:dyDescent="0.25">
      <c r="F26" s="7" t="s">
        <v>21</v>
      </c>
      <c r="G26">
        <v>2700000</v>
      </c>
      <c r="P26" s="11"/>
      <c r="Q26" s="11"/>
      <c r="R26" s="11"/>
      <c r="T26" s="11"/>
      <c r="U26" s="11"/>
      <c r="V26" s="11"/>
      <c r="W26" s="11"/>
      <c r="X26" s="11"/>
    </row>
    <row r="27" spans="6:24" x14ac:dyDescent="0.25">
      <c r="F27" s="7" t="s">
        <v>22</v>
      </c>
      <c r="G27">
        <v>162000</v>
      </c>
      <c r="P27" s="11"/>
      <c r="Q27" s="11"/>
      <c r="R27" s="11"/>
      <c r="T27" s="11"/>
      <c r="U27" s="11"/>
      <c r="V27" s="11"/>
      <c r="W27" s="11"/>
      <c r="X27" s="11"/>
    </row>
    <row r="28" spans="6:24" x14ac:dyDescent="0.25">
      <c r="F28" s="7" t="s">
        <v>23</v>
      </c>
      <c r="G28">
        <v>27000</v>
      </c>
      <c r="P28" s="11"/>
      <c r="Q28" s="11"/>
      <c r="R28" s="12"/>
      <c r="T28" s="12"/>
      <c r="U28" s="12"/>
      <c r="V28" s="11"/>
      <c r="W28" s="11"/>
      <c r="X28" s="11"/>
    </row>
    <row r="29" spans="6:24" x14ac:dyDescent="0.25">
      <c r="G29">
        <f>SUM(G26:G28)</f>
        <v>2889000</v>
      </c>
      <c r="P29" s="11"/>
      <c r="Q29" s="11"/>
      <c r="R29" s="11"/>
      <c r="T29" s="11"/>
      <c r="U29" s="11"/>
      <c r="V29" s="11"/>
      <c r="W29" s="11"/>
      <c r="X29" s="11"/>
    </row>
    <row r="30" spans="6:24" x14ac:dyDescent="0.25">
      <c r="P30" s="11"/>
      <c r="Q30" s="11"/>
      <c r="R30" s="11"/>
      <c r="T30" s="11"/>
      <c r="U30" s="11"/>
      <c r="V30" s="11"/>
      <c r="W30" s="11"/>
      <c r="X30" s="11"/>
    </row>
    <row r="31" spans="6:24" x14ac:dyDescent="0.25">
      <c r="P31" s="11"/>
      <c r="Q31" s="11"/>
      <c r="R31" s="11"/>
      <c r="T31" s="11"/>
      <c r="U31" s="11"/>
      <c r="V31" s="11"/>
      <c r="W31" s="11"/>
      <c r="X31" s="11"/>
    </row>
    <row r="32" spans="6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2024-12-13T06:07:05Z</dcterms:modified>
</cp:coreProperties>
</file>