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hatkopar (East)\Radha Spadikathingal\"/>
    </mc:Choice>
  </mc:AlternateContent>
  <xr:revisionPtr revIDLastSave="0" documentId="13_ncr:1_{1F72E66C-F584-4A95-AEBC-F9DECDEE1F7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Q4" i="4"/>
  <c r="Q3" i="4"/>
  <c r="Q2" i="4"/>
  <c r="C12" i="25" l="1"/>
  <c r="C5" i="25" l="1"/>
  <c r="C4" i="25"/>
  <c r="C3" i="25"/>
  <c r="B3" i="4"/>
  <c r="C3" i="4" s="1"/>
  <c r="D3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<sst xmlns="http://schemas.openxmlformats.org/spreadsheetml/2006/main" count="129" uniqueCount="87">
  <si>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</si>
  <si>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</si>
  <si>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</si>
  <si>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</si>
  <si>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</si>
  <si>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</si>
  <si>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</si>
  <si>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</si>
  <si>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</si>
  <si>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</si>
  <si>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</si>
  <si>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</si>
  <si>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</si>
  <si>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</si>
  <si>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</si>
  <si>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</si>
  <si>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</si>
  <si>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</si>
  <si>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</si>
  <si>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</si>
  <si>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</si>
  <si>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</si>
  <si>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</si>
  <si>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</si>
  <si>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</si>
  <si>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</si>
  <si>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</si>
  <si>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</si>
  <si>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</si>
  <si>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</si>
  <si>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</si>
  <si>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</si>
  <si>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</si>
  <si>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</si>
  <si>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</si>
  <si>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</si>
  <si>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</si>
  <si>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</si>
  <si>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</si>
  <si>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</si>
  <si>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</si>
  <si>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</si>
  <si>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</si>
  <si>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</si>
  <si>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</si>
  <si>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</si>
  <si>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</si>
  <si>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</si>
  <si>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</si>
  <si>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</si>
  <si>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</si>
  <si>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</si>
  <si>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</si>
  <si>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</si>
  <si>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</si>
  <si>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</si>
  <si>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</si>
  <si>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</si>
  <si>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</si>
  <si>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</si>
  <si>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</si>
  <si>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</si>
  <si>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</si>
  <si>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</si>
  <si>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</si>
  <si>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</si>
  <si>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</si>
  <si>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</si>
  <si>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</si>
  <si>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</si>
  <si>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</si>
  <si>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</si>
  <si>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</si>
  <si>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</si>
  <si>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</si>
  <si>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</si>
  <si>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</si>
  <si>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</si>
  <si>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</si>
  <si>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</si>
  <si>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</si>
  <si>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</si>
  <si>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</si>
  <si>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</si>
  <si>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IGR-27.06.23</t>
  </si>
  <si>
    <t>IGR-05.06.23</t>
  </si>
  <si>
    <t>IGR-09.03.23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</si>
</sst>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E91B1-972C-43AF-B0FE-F2719505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E5E88-9EAC-449A-A617-1FB3D6D2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BE37B-373B-4999-9171-7D09109C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49</xdr:row>
      <xdr:rowOff>144125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1A31-77F1-46C0-8FCA-173BDF3E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4E1B2F-3A28-42DA-82BB-B322F23F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8" sqref="L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179812.696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209212.696</v>
      </c>
      <c r="D9" s="58" t="s">
        <v>62</v>
      </c>
      <c r="E9" s="59">
        <f>C9/10.764</f>
        <v>19436.333704942401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44</v>
      </c>
      <c r="D13" s="65">
        <f>D12-C13</f>
        <v>56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O20" sqref="O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9300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6800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44</v>
      </c>
      <c r="D7" s="24">
        <v>2024</v>
      </c>
    </row>
    <row r="8" spans="1:5" x14ac:dyDescent="0.25">
      <c r="A8" s="15" t="s">
        <v>18</v>
      </c>
      <c r="B8" s="23"/>
      <c r="C8" s="24">
        <f>C9-C7</f>
        <v>16</v>
      </c>
      <c r="D8" s="24">
        <v>1980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66</v>
      </c>
      <c r="D10" s="24"/>
    </row>
    <row r="11" spans="1:5" x14ac:dyDescent="0.25">
      <c r="A11" s="15"/>
      <c r="B11" s="25"/>
      <c r="C11" s="26">
        <f>C10%</f>
        <v>0.66</v>
      </c>
      <c r="D11" s="26"/>
    </row>
    <row r="12" spans="1:5" x14ac:dyDescent="0.25">
      <c r="A12" s="15" t="s">
        <v>21</v>
      </c>
      <c r="B12" s="18"/>
      <c r="C12" s="19">
        <f>C6*C11</f>
        <v>1650</v>
      </c>
      <c r="D12" s="22"/>
    </row>
    <row r="13" spans="1:5" x14ac:dyDescent="0.25">
      <c r="A13" s="15" t="s">
        <v>22</v>
      </c>
      <c r="B13" s="18"/>
      <c r="C13" s="19">
        <f>C6-C12</f>
        <v>850</v>
      </c>
      <c r="D13" s="22"/>
    </row>
    <row r="14" spans="1:5" x14ac:dyDescent="0.25">
      <c r="A14" s="15" t="s">
        <v>15</v>
      </c>
      <c r="B14" s="18"/>
      <c r="C14" s="19">
        <f>C5</f>
        <v>6800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7650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549</v>
      </c>
      <c r="D18" s="24"/>
    </row>
    <row r="19" spans="1:5" x14ac:dyDescent="0.25">
      <c r="A19" s="15" t="s">
        <v>74</v>
      </c>
      <c r="B19" s="6"/>
      <c r="C19" s="30">
        <f>C18*C16</f>
        <v>4199850</v>
      </c>
      <c r="D19" s="72"/>
      <c r="E19" s="65"/>
    </row>
    <row r="20" spans="1:5" x14ac:dyDescent="0.25">
      <c r="A20" s="15" t="s">
        <v>24</v>
      </c>
      <c r="C20" s="31">
        <f>C19*90%</f>
        <v>3779865</v>
      </c>
      <c r="D20" s="30"/>
      <c r="E20" s="65"/>
    </row>
    <row r="21" spans="1:5" x14ac:dyDescent="0.25">
      <c r="A21" s="15" t="s">
        <v>25</v>
      </c>
      <c r="C21" s="31">
        <f>C19*80%</f>
        <v>3359880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1372500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8749.6875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8" sqref="T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427.5</v>
      </c>
      <c r="C2" s="4">
        <f t="shared" ref="C2:C16" si="1">B2*1.2</f>
        <v>513</v>
      </c>
      <c r="D2" s="4">
        <f t="shared" ref="D2:D16" si="2">C2*1.2</f>
        <v>615.6</v>
      </c>
      <c r="E2" s="5">
        <f t="shared" ref="E2:E16" si="3">R2</f>
        <v>3600000</v>
      </c>
      <c r="F2" s="4">
        <f t="shared" ref="F2:F15" si="4">ROUND((E2/B2),0)</f>
        <v>8421</v>
      </c>
      <c r="G2" s="74">
        <f t="shared" ref="G2:G15" si="5">ROUND((E2/C2),0)</f>
        <v>7018</v>
      </c>
      <c r="H2" s="74">
        <f t="shared" ref="H2:H15" si="6">ROUND((E2/D2),0)</f>
        <v>5848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513</v>
      </c>
      <c r="Q2" s="7">
        <f t="shared" ref="Q2:Q4" si="9">P2/1.2</f>
        <v>427.5</v>
      </c>
      <c r="R2" s="75">
        <v>3600000</v>
      </c>
      <c r="S2" s="75" t="s">
        <v>84</v>
      </c>
    </row>
    <row r="3" spans="1:19" x14ac:dyDescent="0.25">
      <c r="A3" s="4">
        <v>2</v>
      </c>
      <c r="B3" s="4">
        <f t="shared" si="0"/>
        <v>420</v>
      </c>
      <c r="C3" s="4">
        <f t="shared" si="1"/>
        <v>504</v>
      </c>
      <c r="D3" s="4">
        <f t="shared" si="2"/>
        <v>604.79999999999995</v>
      </c>
      <c r="E3" s="5">
        <f t="shared" si="3"/>
        <v>3400000</v>
      </c>
      <c r="F3" s="4">
        <f t="shared" si="4"/>
        <v>8095</v>
      </c>
      <c r="G3" s="4">
        <f t="shared" si="5"/>
        <v>6746</v>
      </c>
      <c r="H3" s="4">
        <f t="shared" si="6"/>
        <v>5622</v>
      </c>
      <c r="I3" s="4">
        <f t="shared" si="7"/>
        <v>0</v>
      </c>
      <c r="J3" s="4">
        <f t="shared" si="8"/>
        <v>0</v>
      </c>
      <c r="O3">
        <v>0</v>
      </c>
      <c r="P3">
        <v>504</v>
      </c>
      <c r="Q3">
        <f t="shared" si="9"/>
        <v>420</v>
      </c>
      <c r="R3" s="2">
        <v>3400000</v>
      </c>
      <c r="S3" s="2" t="s">
        <v>85</v>
      </c>
    </row>
    <row r="4" spans="1:19" x14ac:dyDescent="0.25">
      <c r="A4" s="4">
        <v>3</v>
      </c>
      <c r="B4" s="4">
        <f t="shared" si="0"/>
        <v>416.66666666666669</v>
      </c>
      <c r="C4" s="4">
        <f t="shared" si="1"/>
        <v>500</v>
      </c>
      <c r="D4" s="4">
        <f t="shared" si="2"/>
        <v>600</v>
      </c>
      <c r="E4" s="5">
        <f t="shared" si="3"/>
        <v>3800000</v>
      </c>
      <c r="F4" s="4">
        <f t="shared" si="4"/>
        <v>9120</v>
      </c>
      <c r="G4" s="74">
        <f t="shared" si="5"/>
        <v>7600</v>
      </c>
      <c r="H4" s="74">
        <f t="shared" si="6"/>
        <v>6333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500</v>
      </c>
      <c r="Q4" s="7">
        <f t="shared" si="9"/>
        <v>416.66666666666669</v>
      </c>
      <c r="R4" s="75">
        <v>3800000</v>
      </c>
      <c r="S4" s="75" t="s">
        <v>86</v>
      </c>
    </row>
    <row r="5" spans="1:19" x14ac:dyDescent="0.25">
      <c r="A5" s="4">
        <v>4</v>
      </c>
      <c r="B5" s="4">
        <f t="shared" si="0"/>
        <v>370.83333333333337</v>
      </c>
      <c r="C5" s="4">
        <f t="shared" si="1"/>
        <v>445.00000000000006</v>
      </c>
      <c r="D5" s="4">
        <f t="shared" si="2"/>
        <v>534</v>
      </c>
      <c r="E5" s="5">
        <f t="shared" si="3"/>
        <v>4500000</v>
      </c>
      <c r="F5" s="4">
        <f t="shared" si="4"/>
        <v>12135</v>
      </c>
      <c r="G5" s="74">
        <f t="shared" si="5"/>
        <v>10112</v>
      </c>
      <c r="H5" s="74">
        <f t="shared" si="6"/>
        <v>8427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445</v>
      </c>
      <c r="Q5" s="7">
        <f t="shared" ref="Q5:Q10" si="10">P5/1.2</f>
        <v>370.83333333333337</v>
      </c>
      <c r="R5" s="75">
        <v>4500000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5500000</v>
      </c>
      <c r="F6" s="4">
        <f t="shared" si="4"/>
        <v>12222</v>
      </c>
      <c r="G6" s="74">
        <f t="shared" si="5"/>
        <v>10185</v>
      </c>
      <c r="H6" s="74">
        <f t="shared" si="6"/>
        <v>8488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540</v>
      </c>
      <c r="Q6" s="7">
        <f t="shared" si="10"/>
        <v>450</v>
      </c>
      <c r="R6" s="75">
        <v>5500000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ref="P5:P10" si="11">O7/1.2</f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466</v>
      </c>
      <c r="H28" s="10">
        <f>G28*9000</f>
        <v>4194000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549</v>
      </c>
      <c r="H29" s="10">
        <f>G29/G28</f>
        <v>1.1781115879828326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2024-12-16T06:43:15Z</dcterms:modified>
</cp:coreProperties>
</file>