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Shreenath Bhalchandra Patki\"/>
    </mc:Choice>
  </mc:AlternateContent>
  <xr:revisionPtr revIDLastSave="0" documentId="13_ncr:1_{840A663F-4548-4FD8-91A6-40DEDB55000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1" i="4" l="1"/>
  <c r="G31" i="4" l="1"/>
  <c r="Q3" i="4"/>
  <c r="Q2" i="4"/>
  <c r="G29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<sst xmlns="http://schemas.openxmlformats.org/spreadsheetml/2006/main" count="130" uniqueCount="88">
  <si>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</si>
  <si>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</si>
  <si>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</si>
  <si>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</si>
  <si>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</si>
  <si>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</si>
  <si>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</si>
  <si>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</si>
  <si>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</si>
  <si>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</si>
  <si>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</si>
  <si>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</si>
  <si>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</si>
  <si>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</si>
  <si>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</si>
  <si>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</si>
  <si>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</si>
  <si>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</si>
  <si>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</si>
  <si>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</si>
  <si>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</si>
  <si>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</si>
  <si>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</si>
  <si>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</si>
  <si>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</si>
  <si>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</si>
  <si>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</si>
  <si>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</si>
  <si>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</si>
  <si>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</si>
  <si>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</si>
  <si>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</si>
  <si>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</si>
  <si>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</si>
  <si>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</si>
  <si>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</si>
  <si>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</si>
  <si>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</si>
  <si>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</si>
  <si>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</si>
  <si>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</si>
  <si>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</si>
  <si>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</si>
  <si>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</si>
  <si>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</si>
  <si>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</si>
  <si>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</si>
  <si>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</si>
  <si>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</si>
  <si>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</si>
  <si>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</si>
  <si>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</si>
  <si>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</si>
  <si>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</si>
  <si>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</si>
  <si>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</si>
  <si>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</si>
  <si>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</si>
  <si>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</si>
  <si>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</si>
  <si>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</si>
  <si>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</si>
  <si>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</si>
  <si>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</si>
  <si>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</si>
  <si>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</si>
  <si>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</si>
  <si>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</si>
  <si>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</si>
  <si>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</si>
  <si>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</si>
  <si>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</si>
  <si>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</si>
  <si>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</si>
  <si>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</si>
  <si>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</si>
  <si>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</si>
  <si>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</si>
  <si>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</si>
  <si>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</si>
  <si>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</si>
  <si>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</si>
  <si>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</si>
  <si>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</si>
  <si>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03.12.2024</t>
  </si>
  <si>
    <t>IGR-12.09.24</t>
  </si>
  <si>
    <t>IGR-06.08.24</t>
  </si>
  <si>
    <t>IGR-30.11.23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</si>
</sst>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2DCC3D-7EF6-4909-B046-72D7EBBE9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94CD7-B508-42C1-8B41-B97A14B41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91793-042F-4B63-BCDE-897841A6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2AAE6-5B8E-49DA-9C96-725BC7E84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C91207-5178-44F7-AB15-F4B85C09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8935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551B1D-C6BC-4451-AA2F-F09B0600D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849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545FC-429D-40F4-8ADD-1D8C186AE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29500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26500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26500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29500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760</v>
      </c>
      <c r="D18" s="24"/>
    </row>
    <row r="19" spans="1:5" x14ac:dyDescent="0.25">
      <c r="A19" s="15" t="s">
        <v>24</v>
      </c>
      <c r="B19" s="6"/>
      <c r="C19" s="30">
        <f>C18*C16</f>
        <v>22420000</v>
      </c>
      <c r="D19" s="72"/>
      <c r="E19" s="65"/>
    </row>
    <row r="20" spans="1:5" x14ac:dyDescent="0.25">
      <c r="A20" s="15" t="s">
        <v>24</v>
      </c>
      <c r="C20" s="31">
        <f>C19*90%</f>
        <v>20178000</v>
      </c>
      <c r="D20" s="30"/>
      <c r="E20" s="65"/>
    </row>
    <row r="21" spans="1:5" x14ac:dyDescent="0.25">
      <c r="A21" s="15" t="s">
        <v>25</v>
      </c>
      <c r="C21" s="31">
        <f>C19*80%</f>
        <v>17936000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2280000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56050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7" activeCellId="1" sqref="F5:R5 F7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571.99896000000001</v>
      </c>
      <c r="C2" s="4">
        <f t="shared" ref="C2:C16" si="1">B2*1.2</f>
        <v>686.39875199999994</v>
      </c>
      <c r="D2" s="4">
        <f t="shared" ref="D2:D16" si="2">C2*1.2</f>
        <v>823.67850239999996</v>
      </c>
      <c r="E2" s="5">
        <f t="shared" ref="E2:E16" si="3">R2</f>
        <v>14522523</v>
      </c>
      <c r="F2" s="74">
        <f t="shared" ref="F2:F15" si="4">ROUND((E2/B2),0)</f>
        <v>25389</v>
      </c>
      <c r="G2" s="74">
        <f t="shared" ref="G2:G15" si="5">ROUND((E2/C2),0)</f>
        <v>21158</v>
      </c>
      <c r="H2" s="74">
        <f t="shared" ref="H2:H15" si="6">ROUND((E2/D2),0)</f>
        <v>17631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53.14*10.764</f>
        <v>571.99896000000001</v>
      </c>
      <c r="R2" s="75">
        <v>14522523</v>
      </c>
      <c r="S2" s="75" t="s">
        <v>85</v>
      </c>
    </row>
    <row r="3" spans="1:19" x14ac:dyDescent="0.25">
      <c r="A3" s="4">
        <v>2</v>
      </c>
      <c r="B3" s="4">
        <f t="shared" si="0"/>
        <v>571.99896000000001</v>
      </c>
      <c r="C3" s="4">
        <f t="shared" si="1"/>
        <v>686.39875199999994</v>
      </c>
      <c r="D3" s="4">
        <f t="shared" si="2"/>
        <v>823.67850239999996</v>
      </c>
      <c r="E3" s="5">
        <f t="shared" si="3"/>
        <v>12585586</v>
      </c>
      <c r="F3" s="4">
        <f t="shared" si="4"/>
        <v>22003</v>
      </c>
      <c r="G3" s="4">
        <f t="shared" si="5"/>
        <v>18336</v>
      </c>
      <c r="H3" s="4">
        <f t="shared" si="6"/>
        <v>15280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53.14*10.764</f>
        <v>571.99896000000001</v>
      </c>
      <c r="R3" s="2">
        <v>12585586</v>
      </c>
      <c r="S3" s="2" t="s">
        <v>86</v>
      </c>
    </row>
    <row r="4" spans="1:19" x14ac:dyDescent="0.25">
      <c r="A4" s="4">
        <v>3</v>
      </c>
      <c r="B4" s="4">
        <f t="shared" si="0"/>
        <v>572</v>
      </c>
      <c r="C4" s="4">
        <f t="shared" si="1"/>
        <v>686.4</v>
      </c>
      <c r="D4" s="4">
        <f t="shared" si="2"/>
        <v>823.68</v>
      </c>
      <c r="E4" s="5">
        <f t="shared" si="3"/>
        <v>19000000</v>
      </c>
      <c r="F4" s="4">
        <f t="shared" si="4"/>
        <v>33217</v>
      </c>
      <c r="G4" s="4">
        <f t="shared" si="5"/>
        <v>27681</v>
      </c>
      <c r="H4" s="4">
        <f t="shared" si="6"/>
        <v>23067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572</v>
      </c>
      <c r="R4" s="2">
        <v>19000000</v>
      </c>
      <c r="S4" s="2"/>
    </row>
    <row r="5" spans="1:19" x14ac:dyDescent="0.25">
      <c r="A5" s="4">
        <v>4</v>
      </c>
      <c r="B5" s="4">
        <f t="shared" si="0"/>
        <v>570</v>
      </c>
      <c r="C5" s="4">
        <f t="shared" si="1"/>
        <v>684</v>
      </c>
      <c r="D5" s="4">
        <f t="shared" si="2"/>
        <v>820.8</v>
      </c>
      <c r="E5" s="5">
        <f t="shared" si="3"/>
        <v>18900000</v>
      </c>
      <c r="F5" s="74">
        <f t="shared" si="4"/>
        <v>33158</v>
      </c>
      <c r="G5" s="74">
        <f t="shared" si="5"/>
        <v>27632</v>
      </c>
      <c r="H5" s="74">
        <f t="shared" si="6"/>
        <v>23026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570</v>
      </c>
      <c r="R5" s="75">
        <v>18900000</v>
      </c>
      <c r="S5" s="2"/>
    </row>
    <row r="6" spans="1:19" x14ac:dyDescent="0.25">
      <c r="A6" s="4">
        <v>5</v>
      </c>
      <c r="B6" s="4">
        <f t="shared" si="0"/>
        <v>760</v>
      </c>
      <c r="C6" s="4">
        <f t="shared" si="1"/>
        <v>912</v>
      </c>
      <c r="D6" s="4">
        <f t="shared" si="2"/>
        <v>1094.3999999999999</v>
      </c>
      <c r="E6" s="5">
        <f t="shared" si="3"/>
        <v>25000000</v>
      </c>
      <c r="F6" s="4">
        <f t="shared" si="4"/>
        <v>32895</v>
      </c>
      <c r="G6" s="4">
        <f t="shared" si="5"/>
        <v>27412</v>
      </c>
      <c r="H6" s="4">
        <f t="shared" si="6"/>
        <v>22844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760</v>
      </c>
      <c r="R6" s="2">
        <v>25000000</v>
      </c>
      <c r="S6" s="2"/>
    </row>
    <row r="7" spans="1:19" x14ac:dyDescent="0.25">
      <c r="A7" s="4">
        <v>6</v>
      </c>
      <c r="B7" s="4">
        <f t="shared" si="0"/>
        <v>760</v>
      </c>
      <c r="C7" s="4">
        <f t="shared" si="1"/>
        <v>912</v>
      </c>
      <c r="D7" s="4">
        <f t="shared" si="2"/>
        <v>1094.3999999999999</v>
      </c>
      <c r="E7" s="5">
        <f t="shared" si="3"/>
        <v>24900000</v>
      </c>
      <c r="F7" s="74">
        <f t="shared" si="4"/>
        <v>32763</v>
      </c>
      <c r="G7" s="74">
        <f t="shared" si="5"/>
        <v>27303</v>
      </c>
      <c r="H7" s="74">
        <f t="shared" si="6"/>
        <v>22752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760</v>
      </c>
      <c r="R7" s="75">
        <v>24900000</v>
      </c>
      <c r="S7" s="2"/>
    </row>
    <row r="8" spans="1:19" x14ac:dyDescent="0.25">
      <c r="A8" s="4">
        <v>7</v>
      </c>
      <c r="B8" s="4">
        <f t="shared" si="0"/>
        <v>391.66666666666669</v>
      </c>
      <c r="C8" s="4">
        <f t="shared" si="1"/>
        <v>470</v>
      </c>
      <c r="D8" s="4">
        <f t="shared" si="2"/>
        <v>564</v>
      </c>
      <c r="E8" s="5">
        <f t="shared" si="3"/>
        <v>10655000</v>
      </c>
      <c r="F8" s="74">
        <f t="shared" si="4"/>
        <v>27204</v>
      </c>
      <c r="G8" s="74">
        <f t="shared" si="5"/>
        <v>22670</v>
      </c>
      <c r="H8" s="74">
        <f t="shared" si="6"/>
        <v>18892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v>470</v>
      </c>
      <c r="Q8" s="7">
        <f t="shared" ref="Q8:Q10" si="10">P8/1.2</f>
        <v>391.66666666666669</v>
      </c>
      <c r="R8" s="75">
        <v>10655000</v>
      </c>
      <c r="S8" s="75" t="s">
        <v>87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760</v>
      </c>
    </row>
    <row r="29" spans="1:19" s="10" customFormat="1" x14ac:dyDescent="0.25">
      <c r="C29" s="67" t="s">
        <v>1</v>
      </c>
      <c r="D29" s="67">
        <v>19432432</v>
      </c>
      <c r="F29" s="52" t="s">
        <v>71</v>
      </c>
      <c r="G29" s="52">
        <f>G28*1.1</f>
        <v>836.00000000000011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27500</v>
      </c>
    </row>
    <row r="31" spans="1:19" s="10" customFormat="1" x14ac:dyDescent="0.25">
      <c r="C31" s="70"/>
      <c r="D31" s="70">
        <f>D29*0.85</f>
        <v>16517567.199999999</v>
      </c>
      <c r="F31" s="70" t="s">
        <v>73</v>
      </c>
      <c r="G31" s="70">
        <f>G28*G30</f>
        <v>20900000</v>
      </c>
      <c r="H31" s="10">
        <f>G31/D29</f>
        <v>1.075521581652775</v>
      </c>
    </row>
    <row r="32" spans="1:19" s="10" customFormat="1" x14ac:dyDescent="0.25">
      <c r="C32" s="70"/>
      <c r="D32" s="70"/>
      <c r="F32" s="70" t="s">
        <v>24</v>
      </c>
      <c r="G32" s="70">
        <f>G31*90%</f>
        <v>18810000</v>
      </c>
    </row>
    <row r="33" spans="3:7" s="10" customFormat="1" x14ac:dyDescent="0.25">
      <c r="C33" s="70"/>
      <c r="D33" s="70"/>
      <c r="F33" s="70" t="s">
        <v>25</v>
      </c>
      <c r="G33" s="70">
        <f>G31*80%</f>
        <v>16720000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2024-12-13T05:08:07Z</dcterms:modified>
</cp:coreProperties>
</file>