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CB\Lower Parel\Rajendra D Mankar\"/>
    </mc:Choice>
  </mc:AlternateContent>
  <xr:revisionPtr revIDLastSave="0" documentId="13_ncr:1_{ED427E63-FCCA-42A2-9DA0-B9ACF312BA60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4" l="1"/>
  <c r="C12" i="25" l="1"/>
  <c r="C5" i="25" l="1"/>
  <c r="C4" i="25"/>
  <c r="C3" i="25"/>
  <c r="P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<sst xmlns="http://schemas.openxmlformats.org/spreadsheetml/2006/main" count="130" uniqueCount="88">
  <si>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</si>
  <si>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</si>
  <si>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</si>
  <si>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</si>
  <si>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</si>
  <si>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</si>
  <si>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</si>
  <si>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</si>
  <si>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</si>
  <si>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</si>
  <si>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</si>
  <si>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</si>
  <si>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</si>
  <si>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</si>
  <si>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</si>
  <si>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</si>
  <si>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</si>
  <si>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</si>
  <si>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</si>
  <si>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</si>
  <si>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</si>
  <si>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</si>
  <si>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</si>
  <si>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</si>
  <si>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</si>
  <si>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</si>
  <si>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</si>
  <si>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</si>
  <si>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</si>
  <si>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</si>
  <si>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</si>
  <si>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</si>
  <si>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</si>
  <si>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</si>
  <si>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</si>
  <si>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</si>
  <si>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</si>
  <si>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</si>
  <si>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</si>
  <si>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</si>
  <si>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</si>
  <si>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</si>
  <si>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</si>
  <si>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</si>
  <si>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</si>
  <si>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</si>
  <si>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</si>
  <si>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</si>
  <si>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</si>
  <si>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</si>
  <si>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</si>
  <si>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</si>
  <si>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</si>
  <si>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</si>
  <si>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</si>
  <si>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</si>
  <si>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</si>
  <si>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</si>
  <si>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</si>
  <si>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</si>
  <si>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</si>
  <si>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</si>
  <si>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</si>
  <si>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</si>
  <si>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</si>
  <si>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</si>
  <si>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</si>
  <si>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</si>
  <si>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</si>
  <si>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</si>
  <si>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</si>
  <si>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</si>
  <si>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</si>
  <si>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</si>
  <si>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</si>
  <si>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</si>
  <si>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</si>
  <si>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</si>
  <si>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</si>
  <si>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</si>
  <si>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</si>
  <si>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</si>
  <si>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</si>
  <si>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</si>
  <si>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16.09.2021</t>
  </si>
  <si>
    <t>IGR-12.06.23</t>
  </si>
  <si>
    <t>IGR-22.11.24</t>
  </si>
  <si>
    <t>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</si>
</sst>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23D2C7-9364-4DAE-AEE2-AF8EF089D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035DE6-F7BC-4801-9692-DAD599CA7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353665</xdr:colOff>
      <xdr:row>46</xdr:row>
      <xdr:rowOff>153644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333684-C62F-4DB8-9363-F59502312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88065" cy="89166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334613</xdr:colOff>
      <xdr:row>48</xdr:row>
      <xdr:rowOff>153624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013F74-A30A-4209-95F9-C853E68E2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69013" cy="877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Q18" sqref="Q1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workbookViewId="0">
      <selection activeCell="D35" sqref="D3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18000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15500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2500</v>
      </c>
      <c r="D13" s="22"/>
    </row>
    <row r="14" spans="1:5" x14ac:dyDescent="0.25">
      <c r="A14" s="15" t="s">
        <v>15</v>
      </c>
      <c r="B14" s="18"/>
      <c r="C14" s="19">
        <f>C5</f>
        <v>15500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18000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423</v>
      </c>
      <c r="D18" s="24"/>
    </row>
    <row r="19" spans="1:5" x14ac:dyDescent="0.25">
      <c r="A19" s="15" t="s">
        <v>73</v>
      </c>
      <c r="B19" s="6"/>
      <c r="C19" s="30">
        <f>C18*C16</f>
        <v>7614000</v>
      </c>
      <c r="D19" s="72"/>
      <c r="E19" s="65"/>
    </row>
    <row r="20" spans="1:5" x14ac:dyDescent="0.25">
      <c r="A20" s="15" t="s">
        <v>24</v>
      </c>
      <c r="C20" s="31">
        <f>C19*90%</f>
        <v>6852600</v>
      </c>
      <c r="D20" s="30"/>
      <c r="E20" s="65"/>
    </row>
    <row r="21" spans="1:5" x14ac:dyDescent="0.25">
      <c r="A21" s="15" t="s">
        <v>25</v>
      </c>
      <c r="C21" s="31">
        <f>C19*80%</f>
        <v>6091200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1057500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15862.5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R2" sqref="R2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423</v>
      </c>
      <c r="C2" s="4">
        <f t="shared" ref="C2:C16" si="1">B2*1.2</f>
        <v>507.59999999999997</v>
      </c>
      <c r="D2" s="4">
        <f t="shared" ref="D2:D16" si="2">C2*1.2</f>
        <v>609.11999999999989</v>
      </c>
      <c r="E2" s="5">
        <f t="shared" ref="E2:E16" si="3">R2</f>
        <v>6777710</v>
      </c>
      <c r="F2" s="4">
        <f t="shared" ref="F2:F15" si="4">ROUND((E2/B2),0)</f>
        <v>16023</v>
      </c>
      <c r="G2" s="4">
        <f t="shared" ref="G2:G15" si="5">ROUND((E2/C2),0)</f>
        <v>13352</v>
      </c>
      <c r="H2" s="4">
        <f t="shared" ref="H2:H15" si="6">ROUND((E2/D2),0)</f>
        <v>11127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v>423</v>
      </c>
      <c r="R2" s="2">
        <v>6777710</v>
      </c>
      <c r="S2" s="2" t="s">
        <v>85</v>
      </c>
    </row>
    <row r="3" spans="1:19" x14ac:dyDescent="0.25">
      <c r="A3" s="4">
        <v>2</v>
      </c>
      <c r="B3" s="4">
        <f t="shared" si="0"/>
        <v>569</v>
      </c>
      <c r="C3" s="4">
        <f t="shared" si="1"/>
        <v>682.8</v>
      </c>
      <c r="D3" s="4">
        <f t="shared" si="2"/>
        <v>819.3599999999999</v>
      </c>
      <c r="E3" s="5">
        <f t="shared" si="3"/>
        <v>9608476</v>
      </c>
      <c r="F3" s="4">
        <f t="shared" si="4"/>
        <v>16887</v>
      </c>
      <c r="G3" s="4">
        <f t="shared" si="5"/>
        <v>14072</v>
      </c>
      <c r="H3" s="4">
        <f t="shared" si="6"/>
        <v>11727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569</v>
      </c>
      <c r="R3" s="2">
        <v>9608476</v>
      </c>
      <c r="S3" s="2" t="s">
        <v>86</v>
      </c>
    </row>
    <row r="4" spans="1:19" x14ac:dyDescent="0.25">
      <c r="A4" s="4">
        <v>3</v>
      </c>
      <c r="B4" s="4">
        <f t="shared" si="0"/>
        <v>424</v>
      </c>
      <c r="C4" s="4">
        <f t="shared" si="1"/>
        <v>508.79999999999995</v>
      </c>
      <c r="D4" s="4">
        <f t="shared" si="2"/>
        <v>610.55999999999995</v>
      </c>
      <c r="E4" s="5">
        <f t="shared" si="3"/>
        <v>8000000</v>
      </c>
      <c r="F4" s="4">
        <f t="shared" si="4"/>
        <v>18868</v>
      </c>
      <c r="G4" s="4">
        <f t="shared" si="5"/>
        <v>15723</v>
      </c>
      <c r="H4" s="4">
        <f t="shared" si="6"/>
        <v>13103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424</v>
      </c>
      <c r="R4" s="2">
        <v>8000000</v>
      </c>
      <c r="S4" s="2"/>
    </row>
    <row r="5" spans="1:19" x14ac:dyDescent="0.25">
      <c r="A5" s="4">
        <v>4</v>
      </c>
      <c r="B5" s="4">
        <f t="shared" si="0"/>
        <v>412</v>
      </c>
      <c r="C5" s="4">
        <f t="shared" si="1"/>
        <v>494.4</v>
      </c>
      <c r="D5" s="4">
        <f t="shared" si="2"/>
        <v>593.28</v>
      </c>
      <c r="E5" s="5">
        <f t="shared" si="3"/>
        <v>7500000</v>
      </c>
      <c r="F5" s="4">
        <f t="shared" si="4"/>
        <v>18204</v>
      </c>
      <c r="G5" s="4">
        <f t="shared" si="5"/>
        <v>15170</v>
      </c>
      <c r="H5" s="4">
        <f t="shared" si="6"/>
        <v>12642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v>412</v>
      </c>
      <c r="R5" s="2">
        <v>7500000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ref="Q4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52" t="s">
        <v>87</v>
      </c>
      <c r="G27" s="52">
        <v>403</v>
      </c>
    </row>
    <row r="28" spans="1:19" s="10" customFormat="1" x14ac:dyDescent="0.25">
      <c r="C28" s="67" t="s">
        <v>74</v>
      </c>
      <c r="D28" s="67" t="s">
        <v>84</v>
      </c>
      <c r="F28" s="52" t="s">
        <v>83</v>
      </c>
      <c r="G28" s="52">
        <v>423</v>
      </c>
    </row>
    <row r="29" spans="1:19" s="10" customFormat="1" x14ac:dyDescent="0.25">
      <c r="C29" s="67" t="s">
        <v>1</v>
      </c>
      <c r="D29" s="67">
        <v>6130296</v>
      </c>
      <c r="F29" s="52" t="s">
        <v>71</v>
      </c>
      <c r="G29" s="52">
        <v>465</v>
      </c>
      <c r="H29" s="10">
        <f>G29/G28</f>
        <v>1.0992907801418439</v>
      </c>
    </row>
    <row r="30" spans="1:19" s="10" customFormat="1" x14ac:dyDescent="0.25">
      <c r="F30" s="52" t="s">
        <v>72</v>
      </c>
      <c r="G30" s="52">
        <v>18000</v>
      </c>
    </row>
    <row r="31" spans="1:19" s="10" customFormat="1" x14ac:dyDescent="0.25">
      <c r="C31" s="70"/>
      <c r="D31" s="70"/>
      <c r="F31" s="70" t="s">
        <v>73</v>
      </c>
      <c r="G31" s="70">
        <f>G28*G30</f>
        <v>7614000</v>
      </c>
      <c r="H31" s="10">
        <f>G31/D29</f>
        <v>1.2420281174024876</v>
      </c>
    </row>
    <row r="32" spans="1:19" s="10" customFormat="1" x14ac:dyDescent="0.25">
      <c r="C32" s="70"/>
      <c r="D32" s="70"/>
      <c r="F32" s="70" t="s">
        <v>24</v>
      </c>
      <c r="G32" s="70">
        <f>G31*90%</f>
        <v>6852600</v>
      </c>
    </row>
    <row r="33" spans="3:7" s="10" customFormat="1" x14ac:dyDescent="0.25">
      <c r="C33" s="70"/>
      <c r="D33" s="70"/>
      <c r="F33" s="70" t="s">
        <v>25</v>
      </c>
      <c r="G33" s="70">
        <f>G31*80%</f>
        <v>6091200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2024-12-12T09:30:46Z</dcterms:modified>
</cp:coreProperties>
</file>