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hatkopar (East)\Gopal Ramjilal Prajapati\"/>
    </mc:Choice>
  </mc:AlternateContent>
  <xr:revisionPtr revIDLastSave="0" documentId="13_ncr:1_{5A3D2FFF-9DAD-4A91-BD11-4E7C8A31AEB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5" l="1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<sst xmlns="http://schemas.openxmlformats.org/spreadsheetml/2006/main" count="129" uniqueCount="87">
  <si>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</si>
  <si>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</si>
  <si>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</si>
  <si>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</si>
  <si>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</si>
  <si>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</si>
  <si>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</si>
  <si>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</si>
  <si>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</si>
  <si>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</si>
  <si>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</si>
  <si>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</si>
  <si>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</si>
  <si>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</si>
  <si>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</si>
  <si>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</si>
  <si>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</si>
  <si>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</si>
  <si>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</si>
  <si>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</si>
  <si>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</si>
  <si>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</si>
  <si>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</si>
  <si>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</si>
  <si>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</si>
  <si>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</si>
  <si>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</si>
  <si>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</si>
  <si>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</si>
  <si>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</si>
  <si>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</si>
  <si>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</si>
  <si>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</si>
  <si>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</si>
  <si>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</si>
  <si>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</si>
  <si>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</si>
  <si>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</si>
  <si>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</si>
  <si>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</si>
  <si>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</si>
  <si>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</si>
  <si>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</si>
  <si>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</si>
  <si>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</si>
  <si>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</si>
  <si>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</si>
  <si>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</si>
  <si>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</si>
  <si>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</si>
  <si>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</si>
  <si>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</si>
  <si>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</si>
  <si>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</si>
  <si>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</si>
  <si>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</si>
  <si>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</si>
  <si>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</si>
  <si>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</si>
  <si>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</si>
  <si>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</si>
  <si>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</si>
  <si>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</si>
  <si>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</si>
  <si>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</si>
  <si>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</si>
  <si>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</si>
  <si>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</si>
  <si>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</si>
  <si>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</si>
  <si>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</si>
  <si>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</si>
  <si>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</si>
  <si>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</si>
  <si>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</si>
  <si>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</si>
  <si>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</si>
  <si>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</si>
  <si>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</si>
  <si>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</si>
  <si>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</si>
  <si>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</si>
  <si>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</si>
  <si>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</si>
  <si>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YOC-1984</t>
  </si>
  <si>
    <t>IGR-15.10.24</t>
  </si>
  <si>
    <t>IGR-04.09.24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</si>
</sst>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FBF8C7-A95A-43AB-B067-01D28A47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9D5809-2AFB-4E0C-89D1-6F4072D3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44770-D342-40A4-BC2D-77939658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2B5CD-D341-4D70-B249-344D6A28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EA329-4CF1-419D-940C-3BF312AEB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3" sqref="M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192656.46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222056.46</v>
      </c>
      <c r="D9" s="58" t="s">
        <v>62</v>
      </c>
      <c r="E9" s="59">
        <f>C9/10.764</f>
        <v>20629.548494983279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40</v>
      </c>
      <c r="D13" s="65">
        <f>D12-C13</f>
        <v>60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14" sqref="I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22300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40</v>
      </c>
      <c r="D7" s="24">
        <v>2024</v>
      </c>
    </row>
    <row r="8" spans="1:5" x14ac:dyDescent="0.25">
      <c r="A8" s="15" t="s">
        <v>18</v>
      </c>
      <c r="B8" s="23"/>
      <c r="C8" s="24">
        <f>C9-C7</f>
        <v>20</v>
      </c>
      <c r="D8" s="24">
        <v>1984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60</v>
      </c>
      <c r="D10" s="24"/>
    </row>
    <row r="11" spans="1:5" x14ac:dyDescent="0.25">
      <c r="A11" s="15"/>
      <c r="B11" s="25"/>
      <c r="C11" s="26">
        <f>C10%</f>
        <v>0.6</v>
      </c>
      <c r="D11" s="26"/>
    </row>
    <row r="12" spans="1:5" x14ac:dyDescent="0.25">
      <c r="A12" s="15" t="s">
        <v>21</v>
      </c>
      <c r="B12" s="18"/>
      <c r="C12" s="19">
        <f>C6*C11</f>
        <v>1620</v>
      </c>
      <c r="D12" s="22"/>
    </row>
    <row r="13" spans="1:5" x14ac:dyDescent="0.25">
      <c r="A13" s="15" t="s">
        <v>22</v>
      </c>
      <c r="B13" s="18"/>
      <c r="C13" s="19">
        <f>C6-C12</f>
        <v>1080</v>
      </c>
      <c r="D13" s="22"/>
    </row>
    <row r="14" spans="1:5" x14ac:dyDescent="0.25">
      <c r="A14" s="15" t="s">
        <v>15</v>
      </c>
      <c r="B14" s="18"/>
      <c r="C14" s="19">
        <f>C5</f>
        <v>22300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23380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600</v>
      </c>
      <c r="D18" s="24"/>
    </row>
    <row r="19" spans="1:5" x14ac:dyDescent="0.25">
      <c r="A19" s="15" t="s">
        <v>74</v>
      </c>
      <c r="B19" s="6"/>
      <c r="C19" s="30">
        <f>C18*C16</f>
        <v>14028000</v>
      </c>
      <c r="D19" s="72"/>
      <c r="E19" s="65"/>
    </row>
    <row r="20" spans="1:5" x14ac:dyDescent="0.25">
      <c r="A20" s="15" t="s">
        <v>24</v>
      </c>
      <c r="C20" s="31">
        <f>C19*90%</f>
        <v>12625200</v>
      </c>
      <c r="D20" s="30"/>
      <c r="E20" s="65"/>
    </row>
    <row r="21" spans="1:5" x14ac:dyDescent="0.25">
      <c r="A21" s="15" t="s">
        <v>25</v>
      </c>
      <c r="C21" s="31">
        <f>C19*80%</f>
        <v>11222400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1620000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29225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" activeCellId="2" sqref="G6:R6 G5:R6 G2: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466</v>
      </c>
      <c r="C2" s="4">
        <f t="shared" ref="C2:C16" si="1">B2*1.2</f>
        <v>559.19999999999993</v>
      </c>
      <c r="D2" s="4">
        <f t="shared" ref="D2:D16" si="2">C2*1.2</f>
        <v>671.03999999999985</v>
      </c>
      <c r="E2" s="5">
        <f t="shared" ref="E2:E16" si="3">R2</f>
        <v>13000000</v>
      </c>
      <c r="F2" s="4">
        <f t="shared" ref="F2:F15" si="4">ROUND((E2/B2),0)</f>
        <v>27897</v>
      </c>
      <c r="G2" s="74">
        <f t="shared" ref="G2:G15" si="5">ROUND((E2/C2),0)</f>
        <v>23247</v>
      </c>
      <c r="H2" s="74">
        <f t="shared" ref="H2:H15" si="6">ROUND((E2/D2),0)</f>
        <v>19373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466</v>
      </c>
      <c r="R2" s="75">
        <v>13000000</v>
      </c>
      <c r="S2" s="75" t="s">
        <v>85</v>
      </c>
    </row>
    <row r="3" spans="1:19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12500000</v>
      </c>
      <c r="F3" s="4">
        <f t="shared" si="4"/>
        <v>27778</v>
      </c>
      <c r="G3" s="74">
        <f t="shared" si="5"/>
        <v>23148</v>
      </c>
      <c r="H3" s="74">
        <f t="shared" si="6"/>
        <v>19290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450</v>
      </c>
      <c r="R3" s="75">
        <v>12500000</v>
      </c>
      <c r="S3" s="75" t="s">
        <v>86</v>
      </c>
    </row>
    <row r="4" spans="1:19" x14ac:dyDescent="0.25">
      <c r="A4" s="4">
        <v>3</v>
      </c>
      <c r="B4" s="4">
        <f t="shared" si="0"/>
        <v>417</v>
      </c>
      <c r="C4" s="4">
        <f t="shared" si="1"/>
        <v>500.4</v>
      </c>
      <c r="D4" s="4">
        <f t="shared" si="2"/>
        <v>600.4799999999999</v>
      </c>
      <c r="E4" s="5">
        <f t="shared" si="3"/>
        <v>11200000</v>
      </c>
      <c r="F4" s="4">
        <f t="shared" si="4"/>
        <v>26859</v>
      </c>
      <c r="G4" s="4">
        <f t="shared" si="5"/>
        <v>22382</v>
      </c>
      <c r="H4" s="4">
        <f t="shared" si="6"/>
        <v>18652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417</v>
      </c>
      <c r="R4" s="2">
        <v>11200000</v>
      </c>
      <c r="S4" s="2"/>
    </row>
    <row r="5" spans="1:19" x14ac:dyDescent="0.25">
      <c r="A5" s="4">
        <v>4</v>
      </c>
      <c r="B5" s="4">
        <f t="shared" si="0"/>
        <v>542</v>
      </c>
      <c r="C5" s="4">
        <f t="shared" si="1"/>
        <v>650.4</v>
      </c>
      <c r="D5" s="4">
        <f t="shared" si="2"/>
        <v>780.4799999999999</v>
      </c>
      <c r="E5" s="5">
        <f t="shared" si="3"/>
        <v>17000000</v>
      </c>
      <c r="F5" s="4">
        <f t="shared" si="4"/>
        <v>31365</v>
      </c>
      <c r="G5" s="74">
        <f t="shared" si="5"/>
        <v>26138</v>
      </c>
      <c r="H5" s="74">
        <f t="shared" si="6"/>
        <v>21781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542</v>
      </c>
      <c r="R5" s="75">
        <v>17000000</v>
      </c>
      <c r="S5" s="2"/>
    </row>
    <row r="6" spans="1:19" x14ac:dyDescent="0.25">
      <c r="A6" s="4">
        <v>5</v>
      </c>
      <c r="B6" s="4">
        <f t="shared" si="0"/>
        <v>520.83333333333337</v>
      </c>
      <c r="C6" s="4">
        <f t="shared" si="1"/>
        <v>625</v>
      </c>
      <c r="D6" s="4">
        <f t="shared" si="2"/>
        <v>750</v>
      </c>
      <c r="E6" s="5">
        <f t="shared" si="3"/>
        <v>15000000</v>
      </c>
      <c r="F6" s="4">
        <f t="shared" si="4"/>
        <v>28800</v>
      </c>
      <c r="G6" s="74">
        <f t="shared" si="5"/>
        <v>24000</v>
      </c>
      <c r="H6" s="74">
        <f t="shared" si="6"/>
        <v>20000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625</v>
      </c>
      <c r="Q6" s="7">
        <f t="shared" ref="Q2:Q10" si="10">P6/1.2</f>
        <v>520.83333333333337</v>
      </c>
      <c r="R6" s="75">
        <v>15000000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84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527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600</v>
      </c>
      <c r="H29" s="10">
        <f>G29/G28</f>
        <v>1.1385199240986716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2024-12-11T08:45:21Z</dcterms:modified>
</cp:coreProperties>
</file>