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Pooja bhargave Office no. 13\"/>
    </mc:Choice>
  </mc:AlternateContent>
  <bookViews>
    <workbookView xWindow="0" yWindow="0" windowWidth="11115" windowHeight="4650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38" r:id="rId5"/>
    <sheet name="Sheet1" sheetId="13" r:id="rId6"/>
    <sheet name="Sheet2" sheetId="39" r:id="rId7"/>
    <sheet name="igr" sheetId="41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C20" i="23"/>
  <c r="Q17" i="4" l="1"/>
  <c r="P19" i="4"/>
  <c r="F18" i="23"/>
  <c r="D30" i="23" l="1"/>
  <c r="D29" i="23"/>
  <c r="D28" i="23" l="1"/>
  <c r="H9" i="41" l="1"/>
  <c r="H11" i="41" l="1"/>
  <c r="G9" i="41"/>
  <c r="F9" i="41"/>
  <c r="F5" i="41"/>
  <c r="F6" i="41"/>
  <c r="F7" i="41"/>
  <c r="F8" i="41"/>
  <c r="F4" i="4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C5" i="25"/>
  <c r="C7" i="25" s="1"/>
  <c r="D2" i="25"/>
  <c r="E2" i="25" s="1"/>
  <c r="D9" i="25" l="1"/>
  <c r="C10" i="25" s="1"/>
  <c r="E10" i="25" s="1"/>
  <c r="E5" i="25"/>
  <c r="P7" i="4"/>
  <c r="P8" i="4" l="1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B20" i="23"/>
  <c r="C21" i="23"/>
  <c r="J19" i="4" l="1"/>
  <c r="I19" i="4"/>
  <c r="E19" i="4"/>
  <c r="A19" i="4"/>
  <c r="Q18" i="4"/>
  <c r="J18" i="4"/>
  <c r="I18" i="4"/>
  <c r="E18" i="4"/>
  <c r="A18" i="4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<sst xmlns="http://schemas.openxmlformats.org/spreadsheetml/2006/main" count="130" uniqueCount="100">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</sst>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2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474667</xdr:colOff>
      <xdr:row>30</xdr:row>
      <xdr:rowOff>180238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66667" cy="58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465548</xdr:colOff>
      <xdr:row>31</xdr:row>
      <xdr:rowOff>18309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23809" cy="5923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28574</xdr:colOff>
      <xdr:row>41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36045" cy="7829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161148</xdr:colOff>
      <xdr:row>28</xdr:row>
      <xdr:rowOff>94571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19048" cy="5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54535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52500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52500</v>
      </c>
      <c r="D5" s="57" t="s">
        <v>61</v>
      </c>
      <c r="E5" s="58">
        <f>ROUND(C5/10.764,0)</f>
        <v>4877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52500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v>0.43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22575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22575</v>
      </c>
      <c r="D10" s="57" t="s">
        <v>61</v>
      </c>
      <c r="E10" s="58">
        <f>ROUND(C10/10.764,0)</f>
        <v>2097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660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1384020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1320000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workbookViewId="0">
      <selection activeCell="E22" sqref="E22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10000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8000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8000</v>
      </c>
      <c r="D14" s="23"/>
      <c r="F14" s="118"/>
      <c r="G14" s="118"/>
    </row>
    <row r="15" spans="1:8">
      <c r="B15" s="19"/>
      <c r="C15" s="20"/>
      <c r="D15" s="23"/>
      <c r="F15" s="78">
        <v>330</v>
      </c>
      <c r="G15" s="118"/>
    </row>
    <row r="16" spans="1:8">
      <c r="A16" s="28" t="s">
        <v>23</v>
      </c>
      <c r="B16" s="29"/>
      <c r="C16" s="21">
        <f>C14+C13</f>
        <v>10000</v>
      </c>
      <c r="D16" s="21"/>
      <c r="E16" s="61"/>
      <c r="F16" s="78">
        <v>163</v>
      </c>
      <c r="G16" s="118"/>
    </row>
    <row r="17" spans="1:8">
      <c r="B17" s="24"/>
      <c r="C17" s="25"/>
      <c r="D17" s="25"/>
      <c r="F17" s="78">
        <v>167</v>
      </c>
      <c r="G17" s="118"/>
      <c r="H17" s="119"/>
    </row>
    <row r="18" spans="1:8" ht="16.5">
      <c r="A18" s="28" t="s">
        <v>99</v>
      </c>
      <c r="B18" s="7"/>
      <c r="C18" s="76">
        <v>660</v>
      </c>
      <c r="D18" s="76"/>
      <c r="E18" s="77"/>
      <c r="F18" s="121">
        <f>SUM(F15:F17)</f>
        <v>660</v>
      </c>
      <c r="G18" s="78"/>
    </row>
    <row r="19" spans="1:8">
      <c r="A19" s="15"/>
      <c r="B19" s="6"/>
      <c r="C19" s="30">
        <f>C18*C16</f>
        <v>6600000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475200000</v>
      </c>
      <c r="C20" s="31">
        <f>C19*90%</f>
        <v>5940000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5280000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1320000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C19*0.04/12</f>
        <v>22000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17.056000000000001</v>
      </c>
      <c r="D28" s="120">
        <f>C28*10.764</f>
        <v>183.59078399999999</v>
      </c>
      <c r="E28" s="119"/>
    </row>
    <row r="29" spans="1:8">
      <c r="C29">
        <v>7.1020000000000003</v>
      </c>
      <c r="D29" s="120">
        <f>C29*10.764</f>
        <v>76.445927999999995</v>
      </c>
    </row>
    <row r="30" spans="1:8">
      <c r="C30"/>
      <c r="D30" s="120">
        <f>SUM(D28:D29)</f>
        <v>260.03671199999997</v>
      </c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G18" sqref="G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635</v>
      </c>
      <c r="C17" s="4">
        <f t="shared" si="19"/>
        <v>762</v>
      </c>
      <c r="D17" s="4">
        <f t="shared" si="20"/>
        <v>914.4</v>
      </c>
      <c r="E17" s="5">
        <f t="shared" si="21"/>
        <v>3715000</v>
      </c>
      <c r="F17" s="4">
        <f t="shared" si="22"/>
        <v>5850</v>
      </c>
      <c r="G17" s="4">
        <f t="shared" si="23"/>
        <v>4875</v>
      </c>
      <c r="H17" s="4">
        <f t="shared" si="24"/>
        <v>4063</v>
      </c>
      <c r="I17" s="4">
        <f t="shared" si="25"/>
        <v>0</v>
      </c>
      <c r="J17" s="4">
        <f t="shared" si="25"/>
        <v>0</v>
      </c>
      <c r="O17">
        <v>0</v>
      </c>
      <c r="P17">
        <v>762</v>
      </c>
      <c r="Q17">
        <f t="shared" si="27"/>
        <v>635</v>
      </c>
      <c r="R17" s="2">
        <v>3715000</v>
      </c>
      <c r="S17" s="2"/>
    </row>
    <row r="18" spans="1:19">
      <c r="A18" s="4">
        <f t="shared" si="17"/>
        <v>0</v>
      </c>
      <c r="B18" s="4">
        <f t="shared" si="18"/>
        <v>1666.6666666666667</v>
      </c>
      <c r="C18" s="4">
        <f t="shared" si="19"/>
        <v>2000</v>
      </c>
      <c r="D18" s="4">
        <f t="shared" si="20"/>
        <v>2400</v>
      </c>
      <c r="E18" s="5">
        <f t="shared" si="21"/>
        <v>13000000</v>
      </c>
      <c r="F18" s="4">
        <f t="shared" si="22"/>
        <v>7800</v>
      </c>
      <c r="G18" s="4">
        <f t="shared" si="23"/>
        <v>6500</v>
      </c>
      <c r="H18" s="4">
        <f t="shared" si="24"/>
        <v>5417</v>
      </c>
      <c r="I18" s="4">
        <f t="shared" si="25"/>
        <v>0</v>
      </c>
      <c r="J18" s="4">
        <f t="shared" si="25"/>
        <v>0</v>
      </c>
      <c r="O18">
        <v>0</v>
      </c>
      <c r="P18">
        <v>2000</v>
      </c>
      <c r="Q18">
        <f t="shared" si="27"/>
        <v>1666.6666666666667</v>
      </c>
      <c r="R18" s="2">
        <v>13000000</v>
      </c>
      <c r="S18" s="2"/>
    </row>
    <row r="19" spans="1:19">
      <c r="A19" s="4">
        <f t="shared" si="17"/>
        <v>0</v>
      </c>
      <c r="B19" s="4">
        <f t="shared" si="18"/>
        <v>130</v>
      </c>
      <c r="C19" s="4">
        <f t="shared" si="19"/>
        <v>156</v>
      </c>
      <c r="D19" s="4">
        <f t="shared" si="20"/>
        <v>187.2</v>
      </c>
      <c r="E19" s="5">
        <f t="shared" si="21"/>
        <v>1000000</v>
      </c>
      <c r="F19" s="4">
        <f t="shared" si="22"/>
        <v>7692</v>
      </c>
      <c r="G19" s="4">
        <f t="shared" si="23"/>
        <v>6410</v>
      </c>
      <c r="H19" s="4">
        <f t="shared" si="24"/>
        <v>5342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v>130</v>
      </c>
      <c r="R19" s="2">
        <v>1000000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13" sqref="H13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33:L40"/>
  <sheetViews>
    <sheetView topLeftCell="H4" zoomScale="115" zoomScaleNormal="115" workbookViewId="0">
      <selection activeCell="N27" sqref="N27"/>
    </sheetView>
  </sheetViews>
  <sheetFormatPr defaultRowHeight="15"/>
  <sheetData>
    <row r="33" spans="12:12" ht="9" customHeight="1"/>
    <row r="34" spans="12:12" hidden="1"/>
    <row r="40" spans="12:12">
      <c r="L40" s="7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B7" zoomScale="130" zoomScaleNormal="130" workbookViewId="0">
      <selection activeCell="J12" sqref="J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8"/>
  <sheetViews>
    <sheetView topLeftCell="A7" workbookViewId="0">
      <selection activeCell="M23" activeCellId="1" sqref="L17 M23"/>
    </sheetView>
  </sheetViews>
  <sheetFormatPr defaultRowHeight="15"/>
  <cols>
    <col min="6" max="6" width="8.5703125" customWidth="1"/>
  </cols>
  <sheetData>
    <row r="4" spans="4:8">
      <c r="D4">
        <v>3.37</v>
      </c>
      <c r="E4">
        <v>3.35</v>
      </c>
      <c r="F4">
        <f>E4*D4</f>
        <v>11.2895</v>
      </c>
    </row>
    <row r="5" spans="4:8">
      <c r="D5">
        <v>1.8</v>
      </c>
      <c r="E5">
        <v>0.6</v>
      </c>
      <c r="F5" s="75">
        <f t="shared" ref="F5:F8" si="0">E5*D5</f>
        <v>1.08</v>
      </c>
    </row>
    <row r="6" spans="4:8">
      <c r="D6">
        <v>2.35</v>
      </c>
      <c r="E6">
        <v>2.1800000000000002</v>
      </c>
      <c r="F6" s="75">
        <f t="shared" si="0"/>
        <v>5.1230000000000002</v>
      </c>
    </row>
    <row r="7" spans="4:8">
      <c r="D7">
        <v>1.8</v>
      </c>
      <c r="E7">
        <v>0.6</v>
      </c>
      <c r="F7" s="75">
        <f t="shared" si="0"/>
        <v>1.08</v>
      </c>
    </row>
    <row r="8" spans="4:8">
      <c r="D8">
        <v>2.0499999999999998</v>
      </c>
      <c r="E8">
        <v>1.5</v>
      </c>
      <c r="F8" s="75">
        <f t="shared" si="0"/>
        <v>3.0749999999999997</v>
      </c>
    </row>
    <row r="9" spans="4:8">
      <c r="F9">
        <f>SUM(F4:F8)</f>
        <v>21.647499999999997</v>
      </c>
      <c r="G9" s="119">
        <f>F9*10.764</f>
        <v>233.01368999999997</v>
      </c>
      <c r="H9" s="119">
        <f>G9*1.2</f>
        <v>279.61642799999993</v>
      </c>
    </row>
    <row r="11" spans="4:8">
      <c r="G11" s="119"/>
      <c r="H11" s="119">
        <f>G11*1.2</f>
        <v>0</v>
      </c>
    </row>
    <row r="14" spans="4:8">
      <c r="F14" s="119"/>
    </row>
    <row r="15" spans="4:8">
      <c r="F15" s="119"/>
    </row>
    <row r="16" spans="4:8">
      <c r="F16" s="119"/>
    </row>
    <row r="18" spans="6:6">
      <c r="F18" s="11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Sheet5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2024-12-07T09:31:04Z</dcterms:modified>
</cp:coreProperties>
</file>