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man_industries\"/>
    </mc:Choice>
  </mc:AlternateContent>
  <xr:revisionPtr revIDLastSave="0" documentId="13_ncr:1_{576982CE-4313-4348-9202-52DC2677FF13}" xr6:coauthVersionLast="47" xr6:coauthVersionMax="47" xr10:uidLastSave="{00000000-0000-0000-0000-000000000000}"/>
  <bookViews>
    <workbookView xWindow="3375" yWindow="1050" windowWidth="14025" windowHeight="15465" tabRatio="520" firstSheet="1" activeTab="1" xr2:uid="{00000000-000D-0000-FFFF-FFFF00000000}"/>
  </bookViews>
  <sheets>
    <sheet name="Gross Block" sheetId="14" r:id="rId1"/>
    <sheet name="Summary" sheetId="221" r:id="rId2"/>
    <sheet name="P&amp;M" sheetId="13" r:id="rId3"/>
    <sheet name="Elect Inst" sheetId="9" r:id="rId4"/>
    <sheet name="FA ERW" sheetId="22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xlnm._FilterDatabase" localSheetId="3" hidden="1">'Elect Inst'!$A$1:$G$66</definedName>
    <definedName name="_xlnm._FilterDatabase" localSheetId="4" hidden="1">'FA ERW'!$B$1:$G$107</definedName>
    <definedName name="_xlnm._FilterDatabase" localSheetId="2" hidden="1">'P&amp;M'!$A$1:$I$447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 localSheetId="4">#REF!</definedName>
    <definedName name="A">#REF!</definedName>
    <definedName name="A_1">#REF!</definedName>
    <definedName name="A_2">#REF!</definedName>
    <definedName name="AA" localSheetId="4">#REF!</definedName>
    <definedName name="AA">#REF!</definedName>
    <definedName name="AAA" localSheetId="4">Scheduled_Payment+Extra_Payment</definedName>
    <definedName name="AAA">Scheduled_Payment+Extra_Payment</definedName>
    <definedName name="aaaa">'[9]DHPL Project PO summ'!#REF!</definedName>
    <definedName name="aaaaa">[10]BSheet!#REF!</definedName>
    <definedName name="AAB" localSheetId="4">[44]収納伝票2!#REF!</definedName>
    <definedName name="AAB">#REF!</definedName>
    <definedName name="AABC" localSheetId="4">[44]収納伝票2!#REF!</definedName>
    <definedName name="AABC">#REF!</definedName>
    <definedName name="AAC">[44]収納伝票2!#REF!</definedName>
    <definedName name="AB" localSheetId="4">Scheduled_Payment+Extra_Payment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 localSheetId="4">'[45]Salary Summary'!#REF!</definedName>
    <definedName name="as">#REF!</definedName>
    <definedName name="asdfqasd">#REF!</definedName>
    <definedName name="ASFDSFD" localSheetId="4">'[45]Salary Summary'!#REF!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 localSheetId="4">[46]!AUTOPRINTER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 localSheetId="4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 localSheetId="4">#REF!</definedName>
    <definedName name="bird">#REF!</definedName>
    <definedName name="BLTable">'[14]BL-Bud'!$A$11:$Y$133</definedName>
    <definedName name="BN" localSheetId="4">[47]!CODESHOW</definedName>
    <definedName name="BN">#REF!</definedName>
    <definedName name="BNM" localSheetId="4">[47]!CODESHOW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 localSheetId="4">#REF!</definedName>
    <definedName name="CCCC">#REF!</definedName>
    <definedName name="CD" localSheetId="4">[47]!CODERTN</definedName>
    <definedName name="CD">#REF!</definedName>
    <definedName name="CDDXZC" localSheetId="4">[47]!CODESHOW</definedName>
    <definedName name="CDDXZC">#REF!</definedName>
    <definedName name="CDFGBHN" localSheetId="4">[47]!CODERTN</definedName>
    <definedName name="CDFGBHN">#REF!</definedName>
    <definedName name="CDFV" localSheetId="4">[48]収納伝票2!#REF!</definedName>
    <definedName name="CDFV">#REF!</definedName>
    <definedName name="CDFVBN" localSheetId="4">[48]収納伝票2!#REF!</definedName>
    <definedName name="CDFVBN">#REF!</definedName>
    <definedName name="CDFVG" localSheetId="4">[48]収納伝票2!#REF!</definedName>
    <definedName name="CDFVG">#REF!</definedName>
    <definedName name="CDFVGB" localSheetId="4">[47]!CODERTN</definedName>
    <definedName name="CDFVGB">#REF!</definedName>
    <definedName name="CDRNOTE" localSheetId="4">[49]master!$D$2:$D$4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 localSheetId="4">[47]!CODERTN</definedName>
    <definedName name="CODERTN">#REF!</definedName>
    <definedName name="CODESHOW" localSheetId="4">[47]!CODESHOW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 localSheetId="4">[50]Countries!$A$1:$A$286</definedName>
    <definedName name="Countries">#REF!</definedName>
    <definedName name="CRAFT_RATE">'[17]Labor Rates'!$A$12:$D$30</definedName>
    <definedName name="cs" localSheetId="4">#REF!</definedName>
    <definedName name="cs">#REF!</definedName>
    <definedName name="CV">#REF!</definedName>
    <definedName name="CVBNM" localSheetId="4">[51]COMPA!#REF!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 localSheetId="4">[52]!Dangote_5_Planning_Rate[#Data]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 localSheetId="4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4">#REF!</definedName>
    <definedName name="_xlnm.Database">#REF!</definedName>
    <definedName name="dd">#REF!</definedName>
    <definedName name="DDDD" localSheetId="4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 localSheetId="4">[47]!CODERTN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 localSheetId="4">#REF!</definedName>
    <definedName name="dffg">#REF!</definedName>
    <definedName name="DFRERGEW">#REF!</definedName>
    <definedName name="DI">[23]ANN.K!#REF!</definedName>
    <definedName name="DIFF" localSheetId="4">[49]master!$O$2:$O$3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 localSheetId="4">#REF!</definedName>
    <definedName name="End_Bal">#REF!</definedName>
    <definedName name="ep" localSheetId="4">#REF!</definedName>
    <definedName name="ep">#REF!</definedName>
    <definedName name="erw">#REF!</definedName>
    <definedName name="estimatedcost">#REF!</definedName>
    <definedName name="EU">#REF!</definedName>
    <definedName name="Excel_BuiltIn__FilterDatabase_1" localSheetId="4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 localSheetId="4">#REF!</definedName>
    <definedName name="Excel_BuiltIn_Print_Titles_1">#REF!</definedName>
    <definedName name="Excel_BuiltIn_Print_Titles_11">#REF!</definedName>
    <definedName name="Excel_BuiltIn_Print_Titles_2" localSheetId="4">#REF!</definedName>
    <definedName name="Excel_BuiltIn_Print_Titles_2">#REF!</definedName>
    <definedName name="excel1" hidden="1">{"Lab/Admin - Summ",#N/A,TRUE,"LABADMIN";"Lab/Admin - Detail",#N/A,TRUE,"LABADMIN"}</definedName>
    <definedName name="EXP" localSheetId="4">[53]master!$B$2:$B$3</definedName>
    <definedName name="EXP">#REF!</definedName>
    <definedName name="Extra_Pay" localSheetId="4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 localSheetId="4">[51]COMPA!#REF!</definedName>
    <definedName name="FDS">#REF!</definedName>
    <definedName name="ff">#REF!</definedName>
    <definedName name="fff">#REF!</definedName>
    <definedName name="FG" localSheetId="4">[51]COMPA!#REF!</definedName>
    <definedName name="FG">#REF!</definedName>
    <definedName name="fh">#REF!</definedName>
    <definedName name="fincharges">[10]BSheet!#REF!</definedName>
    <definedName name="FIVE" localSheetId="4">#REF!</definedName>
    <definedName name="FIVE">#REF!</definedName>
    <definedName name="FIXEDCOST" hidden="1">#REF!</definedName>
    <definedName name="FJYIOM">#REF!</definedName>
    <definedName name="FOUR" localSheetId="4">#REF!</definedName>
    <definedName name="FOUR">#REF!</definedName>
    <definedName name="Full_Print" localSheetId="4">#REF!</definedName>
    <definedName name="Full_Print">#REF!</definedName>
    <definedName name="FULLCOMPANY">#REF!</definedName>
    <definedName name="FULLCOMPANY_1">#REF!</definedName>
    <definedName name="FULLCOMPANY_2">#REF!</definedName>
    <definedName name="fwfwf" localSheetId="4">'[54]Dispatch Statement'!$I$573:$I$625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 localSheetId="4">[48]収納伝票2!#REF!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 localSheetId="4">#REF!</definedName>
    <definedName name="gokul">#REF!</definedName>
    <definedName name="gokul1" localSheetId="4">#REF!</definedName>
    <definedName name="gokul1">#REF!</definedName>
    <definedName name="GOOGLE" localSheetId="4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 localSheetId="4">#REF!</definedName>
    <definedName name="HR">#REF!</definedName>
    <definedName name="HTML_CodePage" hidden="1">1252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 localSheetId="4">#REF!</definedName>
    <definedName name="Int">#REF!</definedName>
    <definedName name="Interest_Rate" localSheetId="4">#REF!</definedName>
    <definedName name="Interest_Rate">#REF!</definedName>
    <definedName name="intsch">#REF!</definedName>
    <definedName name="intsch_1">#REF!</definedName>
    <definedName name="intsch_2">#REF!</definedName>
    <definedName name="INVTYPE" localSheetId="4">[55]master!$H$2:$H$5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 localSheetId="4">#REF!</definedName>
    <definedName name="KHUNTI">#REF!</definedName>
    <definedName name="kk">#REF!</definedName>
    <definedName name="KKK" localSheetId="4">[56]Sheet3!$B$1:$C$271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 localSheetId="4">Scheduled_Payment+Extra_Payment</definedName>
    <definedName name="LLLL">Scheduled_Payment+Extra_Payment</definedName>
    <definedName name="LM" localSheetId="4">#REF!</definedName>
    <definedName name="LM">#REF!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 localSheetId="4">[57]Countries!$E$1:$E$2</definedName>
    <definedName name="mINORheAD">#REF!</definedName>
    <definedName name="mj">#REF!</definedName>
    <definedName name="mn">#REF!</definedName>
    <definedName name="MNB" localSheetId="4">[51]COMPA!#REF!</definedName>
    <definedName name="MNB">#REF!</definedName>
    <definedName name="MNBVC" localSheetId="4">[47]!CODESHOW</definedName>
    <definedName name="MNBVC">#REF!</definedName>
    <definedName name="mns">#REF!</definedName>
    <definedName name="Monthnum">[29]Input!$D$7</definedName>
    <definedName name="MR" localSheetId="4">[47]!CODERTN</definedName>
    <definedName name="MR">#REF!</definedName>
    <definedName name="ms" localSheetId="4">#REF!</definedName>
    <definedName name="ms">#REF!</definedName>
    <definedName name="MSTable">'[14]MS-Bud'!$A$11:$Y$133</definedName>
    <definedName name="muk" localSheetId="4">#REF!</definedName>
    <definedName name="muk">#REF!</definedName>
    <definedName name="mukesh">#REF!</definedName>
    <definedName name="N">#N/A</definedName>
    <definedName name="Nature27" localSheetId="4">[50]Countries!$M$1:$M$8</definedName>
    <definedName name="Nature27">#REF!</definedName>
    <definedName name="NBFCY" localSheetId="4">[48]収納伝票2!#REF!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 localSheetId="4">[51]COMPA!#REF!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 localSheetId="4">#REF!</definedName>
    <definedName name="Num_Pmt_Per_Year">#REF!</definedName>
    <definedName name="Number_of_Payments">#N/A</definedName>
    <definedName name="NUQC" localSheetId="4">[58]master!$A$2:$A$45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 localSheetId="4">[51]COMPA!#REF!</definedName>
    <definedName name="OOO">#REF!</definedName>
    <definedName name="OP">#REF!</definedName>
    <definedName name="ORMOCT" localSheetId="4">#REF!</definedName>
    <definedName name="ORMOCT">#REF!</definedName>
    <definedName name="ou">#REF!</definedName>
    <definedName name="OY">#REF!</definedName>
    <definedName name="p" localSheetId="4">#REF!</definedName>
    <definedName name="p">#REF!</definedName>
    <definedName name="p_1">#REF!</definedName>
    <definedName name="p_2">#REF!</definedName>
    <definedName name="PA" localSheetId="4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 localSheetId="4">#REF!</definedName>
    <definedName name="papa">#REF!</definedName>
    <definedName name="PAPAA" localSheetId="4">[59]Sheet1!$C$1:$D$238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 localSheetId="4">#REF!</definedName>
    <definedName name="Pay_Date">#REF!</definedName>
    <definedName name="Pay_Num" localSheetId="4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 localSheetId="4">#REF!</definedName>
    <definedName name="pl">#REF!</definedName>
    <definedName name="pl_1">#REF!</definedName>
    <definedName name="pl_2">#REF!</definedName>
    <definedName name="PLTable">'[14]PL-Bud'!$A$11:$Y$133</definedName>
    <definedName name="po" localSheetId="4">#REF!</definedName>
    <definedName name="po">#REF!</definedName>
    <definedName name="POS" localSheetId="4">[58]master!$G$2:$G$38</definedName>
    <definedName name="POS">#REF!</definedName>
    <definedName name="PPPP" localSheetId="4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 localSheetId="4">#REF!</definedName>
    <definedName name="Princ">#REF!</definedName>
    <definedName name="print">'[31]INTT PROJ.'!$B$77:$S$109</definedName>
    <definedName name="print_">'[31]HO COST'!$C$2:$O$53</definedName>
    <definedName name="_xlnm.Print_Area" localSheetId="3">'Elect Inst'!$A$1:$F$48</definedName>
    <definedName name="_xlnm.Print_Area" localSheetId="4">#REF!</definedName>
    <definedName name="_xlnm.Print_Area" localSheetId="0">'Gross Block'!$A$1:$O$44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 localSheetId="4">#REF!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 localSheetId="3">'Elect Inst'!$1:$1</definedName>
    <definedName name="_xlnm.Print_Titles" localSheetId="4">'FA ERW'!$1:$1</definedName>
    <definedName name="_xlnm.Print_Titles" localSheetId="2">'P&amp;M'!$1:$1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 localSheetId="4">#REF!</definedName>
    <definedName name="Q">#REF!</definedName>
    <definedName name="qa" localSheetId="4">#REF!</definedName>
    <definedName name="qa">#REF!</definedName>
    <definedName name="qh" hidden="1">#REF!</definedName>
    <definedName name="qs">#REF!</definedName>
    <definedName name="qt">#REF!</definedName>
    <definedName name="qw" localSheetId="4">#REF!</definedName>
    <definedName name="qw">#REF!</definedName>
    <definedName name="RAGU">#REF!</definedName>
    <definedName name="rajesh">#REF!</definedName>
    <definedName name="ramesh">#REF!</definedName>
    <definedName name="RATE" localSheetId="4">[53]master!$F$2:$F$8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 localSheetId="4">[55]master!$C$2:$C$3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 localSheetId="4">[60]master!$AA$3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 localSheetId="4">'[45]Salary Summary'!#REF!</definedName>
    <definedName name="RNGDETAILS0">#REF!</definedName>
    <definedName name="RNGDETAILS0_1" localSheetId="4">#REF!</definedName>
    <definedName name="RNGDETAILS0_1">#REF!</definedName>
    <definedName name="RNGDETAILS0_2" localSheetId="4">'[61]SAL-JUN-12'!#REF!</definedName>
    <definedName name="RNGDETAILS0_2">#REF!</definedName>
    <definedName name="ro" localSheetId="4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 localSheetId="4">#REF!</definedName>
    <definedName name="sana">#REF!</definedName>
    <definedName name="SASA">#REF!</definedName>
    <definedName name="sc">#REF!</definedName>
    <definedName name="Sched_Pay" localSheetId="4">#REF!</definedName>
    <definedName name="Sched_Pay">#REF!</definedName>
    <definedName name="Schedule11">[23]ANN.K!#REF!</definedName>
    <definedName name="Scheduled_Extra_Payments" localSheetId="4">#REF!</definedName>
    <definedName name="Scheduled_Extra_Payments">#REF!</definedName>
    <definedName name="Scheduled_Interest_Rate" localSheetId="4">#REF!</definedName>
    <definedName name="Scheduled_Interest_Rate">#REF!</definedName>
    <definedName name="Scheduled_Monthly_Payment" localSheetId="4">#REF!</definedName>
    <definedName name="Scheduled_Monthly_Payment">#REF!</definedName>
    <definedName name="scrau">#REF!</definedName>
    <definedName name="SDAFSFASD" localSheetId="4">#REF!</definedName>
    <definedName name="SDAFSFASD">#REF!</definedName>
    <definedName name="Section_List">#REF!</definedName>
    <definedName name="SectionsAll" localSheetId="4">[50]Countries!$U$1:$U$47</definedName>
    <definedName name="SectionsAll">#REF!</definedName>
    <definedName name="sfg">#REF!</definedName>
    <definedName name="sgfsg" localSheetId="4">'[54]Dispatch Statement'!$D$573:$D$625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 localSheetId="4">#REF!</definedName>
    <definedName name="spellnumber">#REF!</definedName>
    <definedName name="SR">[38]C120102!#REF!</definedName>
    <definedName name="ss" hidden="1">#REF!</definedName>
    <definedName name="SSS" localSheetId="4">'[45]Salary Summary'!#REF!</definedName>
    <definedName name="SSS">#REF!</definedName>
    <definedName name="ssss">'[9]DHPL Project PO summ'!#REF!</definedName>
    <definedName name="SSSSSS" localSheetId="4">[46]!AUTOPRINTER</definedName>
    <definedName name="SSSSSS">#REF!</definedName>
    <definedName name="state" localSheetId="4">[62]Sheet2!$A$1:$A$35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 localSheetId="4">[47]!CODESHOW</definedName>
    <definedName name="SXCDFV">#REF!</definedName>
    <definedName name="tata" localSheetId="4">'[30]PL-17.5-VARUL'!$D$10:$G$1214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 localSheetId="4">#REF!</definedName>
    <definedName name="tcs">#REF!</definedName>
    <definedName name="TDA">'[39]BAL-P&amp;L'!#REF!</definedName>
    <definedName name="TDSApplicability" localSheetId="4">[50]Countries!$J$1:$J$2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 localSheetId="4">#REF!</definedName>
    <definedName name="Total_Interest">#REF!</definedName>
    <definedName name="Total_Pay" localSheetId="4">#REF!</definedName>
    <definedName name="Total_Pay">#REF!</definedName>
    <definedName name="Total_Payment" localSheetId="4">Scheduled_Payment+Extra_Payment</definedName>
    <definedName name="Total_Payment">Scheduled_Payment+Extra_Payment</definedName>
    <definedName name="TourismFactor">[24]Factors!$B$6</definedName>
    <definedName name="TR">#REF!</definedName>
    <definedName name="TRTR" localSheetId="4">[44]収納伝票2!#REF!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 localSheetId="4">[51]COMPA!#REF!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 localSheetId="4">[44]収納伝票2!#REF!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 localSheetId="4">#REF!</definedName>
    <definedName name="XXXX">#REF!</definedName>
    <definedName name="XXXXX" localSheetId="4">[59]Sheet2!$C$1:$D$105</definedName>
    <definedName name="XXXXX">#REF!</definedName>
    <definedName name="XY">#REF!</definedName>
    <definedName name="xyz">#REF!</definedName>
    <definedName name="xz" localSheetId="4">#REF!</definedName>
    <definedName name="xz">#REF!</definedName>
    <definedName name="yahoo">#REF!</definedName>
    <definedName name="yb">#REF!</definedName>
    <definedName name="yc">#REF!</definedName>
    <definedName name="Year" localSheetId="4">[60]master!$AD$2</definedName>
    <definedName name="Year">#REF!</definedName>
    <definedName name="YSTable">'[14]YS-Bud'!$A$11:$Y$133</definedName>
    <definedName name="YZ" localSheetId="4">[48]収納伝票2!#REF!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21" l="1"/>
  <c r="F10" i="221"/>
  <c r="G10" i="221" s="1"/>
  <c r="F9" i="221"/>
  <c r="H9" i="221" s="1"/>
  <c r="G5" i="221"/>
  <c r="H5" i="221"/>
  <c r="F5" i="221"/>
  <c r="E13" i="221"/>
  <c r="E12" i="221"/>
  <c r="E11" i="221"/>
  <c r="E10" i="221"/>
  <c r="D10" i="221"/>
  <c r="E9" i="221"/>
  <c r="D9" i="221"/>
  <c r="E5" i="221"/>
  <c r="D5" i="221"/>
  <c r="E8" i="221"/>
  <c r="D8" i="221"/>
  <c r="E7" i="221"/>
  <c r="D7" i="221"/>
  <c r="G106" i="222"/>
  <c r="G107" i="222" s="1"/>
  <c r="F106" i="222"/>
  <c r="I106" i="222" s="1"/>
  <c r="I105" i="222"/>
  <c r="I104" i="222"/>
  <c r="H104" i="222" s="1"/>
  <c r="I103" i="222"/>
  <c r="H103" i="222" s="1"/>
  <c r="I102" i="222"/>
  <c r="H102" i="222" s="1"/>
  <c r="I101" i="222"/>
  <c r="H101" i="222" s="1"/>
  <c r="I100" i="222"/>
  <c r="H100" i="222" s="1"/>
  <c r="I99" i="222"/>
  <c r="H99" i="222" s="1"/>
  <c r="I98" i="222"/>
  <c r="H98" i="222" s="1"/>
  <c r="I97" i="222"/>
  <c r="H97" i="222" s="1"/>
  <c r="I96" i="222"/>
  <c r="H96" i="222" s="1"/>
  <c r="I95" i="222"/>
  <c r="H95" i="222" s="1"/>
  <c r="I94" i="222"/>
  <c r="H94" i="222" s="1"/>
  <c r="G92" i="222"/>
  <c r="F92" i="222"/>
  <c r="I91" i="222"/>
  <c r="H91" i="222"/>
  <c r="I90" i="222"/>
  <c r="H90" i="222"/>
  <c r="I89" i="222"/>
  <c r="H89" i="222"/>
  <c r="I88" i="222"/>
  <c r="H88" i="222"/>
  <c r="I87" i="222"/>
  <c r="H87" i="222"/>
  <c r="I86" i="222"/>
  <c r="H86" i="222"/>
  <c r="I85" i="222"/>
  <c r="H85" i="222"/>
  <c r="I84" i="222"/>
  <c r="H84" i="222"/>
  <c r="I83" i="222"/>
  <c r="H83" i="222"/>
  <c r="I82" i="222"/>
  <c r="H82" i="222"/>
  <c r="I81" i="222"/>
  <c r="H81" i="222"/>
  <c r="I80" i="222"/>
  <c r="H80" i="222"/>
  <c r="I79" i="222"/>
  <c r="H79" i="222"/>
  <c r="I78" i="222"/>
  <c r="H78" i="222"/>
  <c r="I77" i="222"/>
  <c r="H77" i="222"/>
  <c r="I76" i="222"/>
  <c r="H76" i="222"/>
  <c r="I75" i="222"/>
  <c r="H75" i="222"/>
  <c r="I74" i="222"/>
  <c r="H74" i="222"/>
  <c r="I73" i="222"/>
  <c r="H73" i="222"/>
  <c r="I72" i="222"/>
  <c r="H72" i="222"/>
  <c r="I71" i="222"/>
  <c r="H71" i="222"/>
  <c r="I70" i="222"/>
  <c r="H70" i="222"/>
  <c r="I69" i="222"/>
  <c r="H69" i="222"/>
  <c r="I68" i="222"/>
  <c r="H68" i="222"/>
  <c r="I67" i="222"/>
  <c r="H67" i="222"/>
  <c r="I66" i="222"/>
  <c r="H66" i="222"/>
  <c r="I65" i="222"/>
  <c r="H65" i="222"/>
  <c r="I64" i="222"/>
  <c r="H64" i="222"/>
  <c r="I63" i="222"/>
  <c r="H63" i="222"/>
  <c r="I62" i="222"/>
  <c r="H62" i="222"/>
  <c r="I61" i="222"/>
  <c r="H61" i="222"/>
  <c r="I60" i="222"/>
  <c r="H60" i="222"/>
  <c r="I59" i="222"/>
  <c r="H59" i="222"/>
  <c r="I58" i="222"/>
  <c r="H58" i="222"/>
  <c r="I57" i="222"/>
  <c r="H57" i="222"/>
  <c r="I56" i="222"/>
  <c r="H56" i="222"/>
  <c r="I55" i="222"/>
  <c r="H55" i="222"/>
  <c r="I54" i="222"/>
  <c r="H54" i="222"/>
  <c r="I53" i="222"/>
  <c r="H53" i="222"/>
  <c r="I52" i="222"/>
  <c r="H52" i="222"/>
  <c r="I51" i="222"/>
  <c r="H51" i="222"/>
  <c r="I50" i="222"/>
  <c r="H50" i="222"/>
  <c r="I49" i="222"/>
  <c r="H49" i="222"/>
  <c r="I48" i="222"/>
  <c r="H48" i="222"/>
  <c r="I47" i="222"/>
  <c r="H47" i="222"/>
  <c r="I46" i="222"/>
  <c r="H46" i="222"/>
  <c r="I45" i="222"/>
  <c r="H45" i="222"/>
  <c r="I44" i="222"/>
  <c r="H44" i="222"/>
  <c r="I43" i="222"/>
  <c r="H43" i="222"/>
  <c r="I42" i="222"/>
  <c r="H42" i="222"/>
  <c r="I41" i="222"/>
  <c r="H41" i="222"/>
  <c r="I40" i="222"/>
  <c r="H40" i="222"/>
  <c r="I39" i="222"/>
  <c r="H39" i="222"/>
  <c r="I38" i="222"/>
  <c r="H38" i="222"/>
  <c r="I37" i="222"/>
  <c r="H37" i="222"/>
  <c r="I36" i="222"/>
  <c r="H36" i="222"/>
  <c r="I35" i="222"/>
  <c r="H35" i="222"/>
  <c r="I34" i="222"/>
  <c r="H34" i="222"/>
  <c r="I33" i="222"/>
  <c r="H33" i="222"/>
  <c r="I32" i="222"/>
  <c r="H32" i="222"/>
  <c r="I31" i="222"/>
  <c r="H31" i="222"/>
  <c r="I30" i="222"/>
  <c r="H30" i="222"/>
  <c r="I29" i="222"/>
  <c r="H29" i="222"/>
  <c r="I28" i="222"/>
  <c r="H28" i="222"/>
  <c r="I27" i="222"/>
  <c r="H27" i="222"/>
  <c r="I26" i="222"/>
  <c r="H26" i="222"/>
  <c r="I25" i="222"/>
  <c r="H25" i="222"/>
  <c r="I24" i="222"/>
  <c r="H24" i="222"/>
  <c r="I23" i="222"/>
  <c r="H23" i="222"/>
  <c r="I22" i="222"/>
  <c r="H22" i="222"/>
  <c r="I21" i="222"/>
  <c r="H21" i="222"/>
  <c r="I20" i="222"/>
  <c r="H20" i="222"/>
  <c r="I19" i="222"/>
  <c r="H19" i="222"/>
  <c r="I18" i="222"/>
  <c r="H18" i="222"/>
  <c r="I17" i="222"/>
  <c r="H17" i="222"/>
  <c r="I16" i="222"/>
  <c r="H16" i="222"/>
  <c r="I15" i="222"/>
  <c r="H15" i="222"/>
  <c r="I14" i="222"/>
  <c r="H14" i="222"/>
  <c r="I13" i="222"/>
  <c r="H13" i="222"/>
  <c r="I12" i="222"/>
  <c r="H12" i="222"/>
  <c r="I11" i="222"/>
  <c r="H11" i="222"/>
  <c r="I10" i="222"/>
  <c r="H10" i="222"/>
  <c r="I9" i="222"/>
  <c r="H9" i="222"/>
  <c r="I8" i="222"/>
  <c r="H8" i="222"/>
  <c r="I7" i="222"/>
  <c r="H7" i="222"/>
  <c r="I6" i="222"/>
  <c r="H6" i="222"/>
  <c r="I5" i="222"/>
  <c r="H5" i="222"/>
  <c r="I4" i="222"/>
  <c r="H4" i="222"/>
  <c r="I3" i="222"/>
  <c r="H3" i="222"/>
  <c r="H92" i="222" s="1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72" i="13"/>
  <c r="H447" i="13"/>
  <c r="H451" i="13" s="1"/>
  <c r="G9" i="221" l="1"/>
  <c r="H106" i="222"/>
  <c r="H107" i="222" s="1"/>
  <c r="F107" i="222"/>
  <c r="I107" i="222" s="1"/>
  <c r="D3" i="221"/>
  <c r="F66" i="9"/>
  <c r="D4" i="221" s="1"/>
  <c r="E4" i="221" l="1"/>
  <c r="I447" i="13" l="1"/>
  <c r="I451" i="13" l="1"/>
  <c r="E3" i="221"/>
</calcChain>
</file>

<file path=xl/sharedStrings.xml><?xml version="1.0" encoding="utf-8"?>
<sst xmlns="http://schemas.openxmlformats.org/spreadsheetml/2006/main" count="2040" uniqueCount="523">
  <si>
    <t>2010-11</t>
  </si>
  <si>
    <t>2011-12</t>
  </si>
  <si>
    <t>Total</t>
  </si>
  <si>
    <t>MAN INDUSTRIES (INDIA) LIMITED, ANJAR</t>
  </si>
  <si>
    <t>21.04.2006</t>
  </si>
  <si>
    <t>Date of 
Capitalisation</t>
  </si>
  <si>
    <t>PARTICULARS</t>
  </si>
  <si>
    <t>DEPRECIATION</t>
  </si>
  <si>
    <t>NET BLOCK</t>
  </si>
  <si>
    <t xml:space="preserve">AS AT </t>
  </si>
  <si>
    <t>ADDITIONS</t>
  </si>
  <si>
    <t>AS AT</t>
  </si>
  <si>
    <t>FACTORY BUILDING</t>
  </si>
  <si>
    <t>OFFICE PREMISES</t>
  </si>
  <si>
    <t>PLANT &amp; MACHINERY</t>
  </si>
  <si>
    <t>OFFICE EQUIPMENTS</t>
  </si>
  <si>
    <t>FURNITURE &amp; FIXTURES</t>
  </si>
  <si>
    <t>ELEC. EQUIPMENTS</t>
  </si>
  <si>
    <t>VEHICLES</t>
  </si>
  <si>
    <t>COMPUTERS</t>
  </si>
  <si>
    <t>WIND MILL</t>
  </si>
  <si>
    <t>ADDITIONS - TOOLS &amp; DIES</t>
  </si>
  <si>
    <t xml:space="preserve">TOTAL </t>
  </si>
  <si>
    <t>CWIP - BUILDING</t>
  </si>
  <si>
    <t>CWIP - P &amp; M</t>
  </si>
  <si>
    <t>Retained Earnings</t>
  </si>
  <si>
    <t>CWIP - Electrical Installation</t>
  </si>
  <si>
    <t xml:space="preserve">Trf from Pithampur </t>
  </si>
  <si>
    <t>Accumulated</t>
  </si>
  <si>
    <t>Depre.trfd to Pithampur</t>
  </si>
  <si>
    <t>On Sale of Assets</t>
  </si>
  <si>
    <t>CWIP - Expenses</t>
  </si>
  <si>
    <t>LAND - FREEHOLD</t>
  </si>
  <si>
    <t>LED Flood Light</t>
  </si>
  <si>
    <t>LED BLS 90W</t>
  </si>
  <si>
    <t>CWIP - Furniture</t>
  </si>
  <si>
    <t>Interest capitalised</t>
  </si>
  <si>
    <t>Description</t>
  </si>
  <si>
    <t>CWC</t>
  </si>
  <si>
    <t>FOR THE PERIOD</t>
  </si>
  <si>
    <t>Scrap Yard LED Light</t>
  </si>
  <si>
    <t>Garden Lights</t>
  </si>
  <si>
    <t>Trf frm Pithampur &amp; (Trf to Pithampur) &amp; ERW</t>
  </si>
  <si>
    <t>LSAW</t>
  </si>
  <si>
    <t>LSAW-2</t>
  </si>
  <si>
    <t>Hydrotester and Expander  modification</t>
  </si>
  <si>
    <t>Power Module (Mill-3)</t>
  </si>
  <si>
    <t>SPLIT AC (4)</t>
  </si>
  <si>
    <t>AC DRIVE MODULE (L-SAW)</t>
  </si>
  <si>
    <t>L-SAW</t>
  </si>
  <si>
    <t>31.03.2024</t>
  </si>
  <si>
    <t>01.04.2024</t>
  </si>
  <si>
    <t>DC POWER SOURCE (ESAB)</t>
  </si>
  <si>
    <t>TAF POWER SOURCE (ESAB)</t>
  </si>
  <si>
    <t>TRANSFER / ADJUSTMENNTS / CAPITALISED</t>
  </si>
  <si>
    <t>30.09.2024</t>
  </si>
  <si>
    <t>for the period ending on 30.09.2024</t>
  </si>
  <si>
    <t>01.04.2024-30.09.2024</t>
  </si>
  <si>
    <t>SCHEDULE  OF FIXED ASSETS-ANJAR (30.09.2024)</t>
  </si>
  <si>
    <t>EOU</t>
  </si>
  <si>
    <t>S. No.</t>
  </si>
  <si>
    <t>Age (Yrs)</t>
  </si>
  <si>
    <t>Residual Life (Yrs)</t>
  </si>
  <si>
    <t>Fair Market Value (Rs.)</t>
  </si>
  <si>
    <t>Gross Block as at 30.09.2024 (Rs.)</t>
  </si>
  <si>
    <t>Electrical Installation for L-Saw Plant</t>
  </si>
  <si>
    <t>Electrical Installation for Power Plant</t>
  </si>
  <si>
    <t>Electrical Installation for Weigh Bridge</t>
  </si>
  <si>
    <t>Electrical Installation for Sprial-2</t>
  </si>
  <si>
    <t>Electrical Installation for Sprial-2 (Extn)</t>
  </si>
  <si>
    <t>Electrical Installation for Sprial-3</t>
  </si>
  <si>
    <t>Electrical Installation for Coating-1</t>
  </si>
  <si>
    <t>Electrical Installation for 66 KVA</t>
  </si>
  <si>
    <t>Electrical Installation for Sprial-1</t>
  </si>
  <si>
    <t>Electrical Installation for 66KVA</t>
  </si>
  <si>
    <t>Electrical Installation for LSAW-2 (JCO)</t>
  </si>
  <si>
    <t>Electrical Installation for CWC</t>
  </si>
  <si>
    <t>Electrical Installation for Lsaw</t>
  </si>
  <si>
    <t>Electrical Installation for Coating-3</t>
  </si>
  <si>
    <t>Electrical Installation for Coating-2</t>
  </si>
  <si>
    <t>Electrical Installation for Mill-3 Upgradation</t>
  </si>
  <si>
    <t>Electrical Installation for Canteen + Admin AC</t>
  </si>
  <si>
    <t>Electrical Installation for MILL-2 Modification</t>
  </si>
  <si>
    <t>Electrical Installation for MAIN GATE LIGHTING</t>
  </si>
  <si>
    <t>Electrical Installation for COATING-2 EXTN</t>
  </si>
  <si>
    <t>Electrical Installation for L-SAW-2</t>
  </si>
  <si>
    <t>Electrical Installation for AIR CONDITIONER</t>
  </si>
  <si>
    <t>Electrical Installation for L-SAW-2 (EXTN)</t>
  </si>
  <si>
    <t>Electrical Installation for L-SAW (MODULE)</t>
  </si>
  <si>
    <t>Name of Machine</t>
  </si>
  <si>
    <t>Working Sheet No.</t>
  </si>
  <si>
    <t>Plant &amp; Machinery</t>
  </si>
  <si>
    <t>Electrical Installation</t>
  </si>
  <si>
    <t>Historical Gross Block (Rs.)</t>
  </si>
  <si>
    <t>FIRE HYDRANT LINE</t>
  </si>
  <si>
    <t>EXTRUDER PE &amp; ADH</t>
  </si>
  <si>
    <t>INTERNAL BLASTING MACHINE</t>
  </si>
  <si>
    <t>PIPE CONVEYORS</t>
  </si>
  <si>
    <t>SHOT BLASTER 1 &amp; 2</t>
  </si>
  <si>
    <t>ADHESIVE EXTRUDER</t>
  </si>
  <si>
    <t>HOLIDAY DETECTOR</t>
  </si>
  <si>
    <t>PE COATING PLANT</t>
  </si>
  <si>
    <t>STRIPING MACHINE</t>
  </si>
  <si>
    <t>COATING-1 PLANT</t>
  </si>
  <si>
    <t>EDGE CHAMFERING UNIT</t>
  </si>
  <si>
    <t>JCO MACHINE</t>
  </si>
  <si>
    <t>PE - QC</t>
  </si>
  <si>
    <t>CRANES</t>
  </si>
  <si>
    <t>HYDRO TESTER</t>
  </si>
  <si>
    <t>POST BENDING MACHINE</t>
  </si>
  <si>
    <t>MECHANICAL EXPANDER</t>
  </si>
  <si>
    <t>PLATE EDGE MILLING MACHINE</t>
  </si>
  <si>
    <t>PLATE UT MACHINE</t>
  </si>
  <si>
    <t>Conveyar</t>
  </si>
  <si>
    <t>z-Stores</t>
  </si>
  <si>
    <t>X-RAY MACHINE</t>
  </si>
  <si>
    <t>SHOT BLASTER</t>
  </si>
  <si>
    <t>CHILLER UNIT</t>
  </si>
  <si>
    <t>REVERSE OSMOSIS PLANT</t>
  </si>
  <si>
    <t>INTERNAL SHOT BLASTING</t>
  </si>
  <si>
    <t>PIPE CONVEYOR</t>
  </si>
  <si>
    <t>COATING PLANT</t>
  </si>
  <si>
    <t>COATING-2 PLANT</t>
  </si>
  <si>
    <t>AIR DRYER</t>
  </si>
  <si>
    <t>COOLING TOWER</t>
  </si>
  <si>
    <t>COOLING TOWR &amp; AIR DRAYER</t>
  </si>
  <si>
    <t>COOLING TOWER &amp; PIPE END BRUSHING &amp; DUST CLEANING SYSTEM</t>
  </si>
  <si>
    <t>DM RO WATER PLANT</t>
  </si>
  <si>
    <t>FUSION BONDED EPOXY SPRAY SYSTEM</t>
  </si>
  <si>
    <t>FUSION BONDED EPOXY SPRAY SYSTEM &amp; DM RO WATER PLANT</t>
  </si>
  <si>
    <t xml:space="preserve"> INDUCTION HEATER</t>
  </si>
  <si>
    <t>INTERNAL PAINTING SYSTEM</t>
  </si>
  <si>
    <t>INTERNAL BLASTING</t>
  </si>
  <si>
    <t>INTERNAL BLASTING &amp; INTERNAL DUST CLEANING SYSTEM &amp;SHOT BLASTER-02</t>
  </si>
  <si>
    <t>INTERNAL BLASTING &amp; INTERNAL PAINTING SYSTEM</t>
  </si>
  <si>
    <t>PIPE CONVEYOR(S)</t>
  </si>
  <si>
    <t>PIPE END BRUSHING</t>
  </si>
  <si>
    <t>PIPE END BRUSHING &amp; INTERNAL PAINTING SYSTEM</t>
  </si>
  <si>
    <t>PE/PPE E XTRUDER &amp; ADHASHIVE EXTRUDER</t>
  </si>
  <si>
    <t>PE/PPE E XTRUDER &amp; ADHASHIVE EXTRUDER &amp; INDUCTION HEATER</t>
  </si>
  <si>
    <t>PAINTING PUMP (HARDNER &amp; BASE)</t>
  </si>
  <si>
    <t>SHOT BLASTER -1</t>
  </si>
  <si>
    <t>SHOT BLASTER-01 &amp; 02</t>
  </si>
  <si>
    <t>INTERNAL PAINTING SYSTEM, PIPE CONVEYOR</t>
  </si>
  <si>
    <t>PRE-HEATER</t>
  </si>
  <si>
    <t>CTL PLANT</t>
  </si>
  <si>
    <t>CWC APPLICATOR</t>
  </si>
  <si>
    <t>CEMENT SILO</t>
  </si>
  <si>
    <t>MATERIAL STORAGE HOPPER</t>
  </si>
  <si>
    <t>MIXER</t>
  </si>
  <si>
    <t>MATERIAL CONVEYING BELT</t>
  </si>
  <si>
    <t>RECLAIM STRUCTURE</t>
  </si>
  <si>
    <t>WIRE MESH STRUCTURE</t>
  </si>
  <si>
    <t>WEIGH BRIDGE</t>
  </si>
  <si>
    <t>FINAL UT MACHINE</t>
  </si>
  <si>
    <t>SPIRAL-1 (SET OF COMPLETE MACHINE)</t>
  </si>
  <si>
    <t>ID / OD WELDING</t>
  </si>
  <si>
    <t>PIPE HOLD DOWN SYSTEM</t>
  </si>
  <si>
    <t>PIPE END BEVELLING MACHINE</t>
  </si>
  <si>
    <t>DEW POINT METER</t>
  </si>
  <si>
    <t xml:space="preserve">DOUBLE GIRDER EOT CRANE </t>
  </si>
  <si>
    <t>FORMING SECTIONS</t>
  </si>
  <si>
    <t>OFFLINE WELDING</t>
  </si>
  <si>
    <t>PIPE CUT OFF (PLAZMA CUTTING)</t>
  </si>
  <si>
    <t>Expenses Allocation</t>
  </si>
  <si>
    <t>CUT TO LENGTH MACHINE</t>
  </si>
  <si>
    <t>MANUAL ULTRASONIC TESTING</t>
  </si>
  <si>
    <t>SIZING MACHINE</t>
  </si>
  <si>
    <t>REFRIGERENT AIR DRYER</t>
  </si>
  <si>
    <t>AIR COMPRESSOR</t>
  </si>
  <si>
    <t>FORK LIFT</t>
  </si>
  <si>
    <t>SECOM CCTV COLOUR CAMERA</t>
  </si>
  <si>
    <t>COIL UT MACHINE</t>
  </si>
  <si>
    <t>EDGE MILLING MACHINE</t>
  </si>
  <si>
    <t>Base Frame</t>
  </si>
  <si>
    <t>MAGNATIC PARTICLE TESTING COIL TYPE</t>
  </si>
  <si>
    <t>REAL TIME X-RAY</t>
  </si>
  <si>
    <t>Power pack</t>
  </si>
  <si>
    <t>Quality Control Equipments</t>
  </si>
  <si>
    <t>HYDRA</t>
  </si>
  <si>
    <t>SENSER RD TECH</t>
  </si>
  <si>
    <t>UNIVERSAL TENSILE TESTING MACHINE</t>
  </si>
  <si>
    <t>ETP Plant</t>
  </si>
  <si>
    <t>METAL JOINTER</t>
  </si>
  <si>
    <t>FIVE ROLLER FLATTENER</t>
  </si>
  <si>
    <t>ROOT WELDING MACHINE</t>
  </si>
  <si>
    <t>OFF LINE 2</t>
  </si>
  <si>
    <t>OFFLINE-3</t>
  </si>
  <si>
    <t>TACK WELDING</t>
  </si>
  <si>
    <t>PLASMA MACHINE</t>
  </si>
  <si>
    <t>L-SAW PLANT</t>
  </si>
  <si>
    <t>z-Expenses</t>
  </si>
  <si>
    <t>End Facing Machine</t>
  </si>
  <si>
    <t>FINAL INSPECTION STATION NO.1</t>
  </si>
  <si>
    <t>PAJPI/56/10/165</t>
  </si>
  <si>
    <t>MAGNETIC PARTICLE TEST MACHINE</t>
  </si>
  <si>
    <t>OUTSIDE WELDING MACHINE</t>
  </si>
  <si>
    <t>VISUAL INSPECTION STATION</t>
  </si>
  <si>
    <t>DEAD WEIGHT TESTER</t>
  </si>
  <si>
    <t>ID Laser Tracking system</t>
  </si>
  <si>
    <t>L-SAW2 PLANT</t>
  </si>
  <si>
    <t xml:space="preserve">CRIMPING MACHINE </t>
  </si>
  <si>
    <t>END CHEMFERRING M/C</t>
  </si>
  <si>
    <t>EOT-1</t>
  </si>
  <si>
    <t>INSIDE WELDING MACHINE</t>
  </si>
  <si>
    <t xml:space="preserve">INSIDE WELDING </t>
  </si>
  <si>
    <t xml:space="preserve">INSIDE /OUTSIDE WELDING </t>
  </si>
  <si>
    <t>OUT SIDE WELDING MACHINE</t>
  </si>
  <si>
    <t>SIZING M/C (PRE &amp; POST)</t>
  </si>
  <si>
    <t xml:space="preserve"> Flux Mixing System </t>
  </si>
  <si>
    <t>LASER TRACKING  SYSTEM</t>
  </si>
  <si>
    <t>C-PRESS</t>
  </si>
  <si>
    <t>PUT</t>
  </si>
  <si>
    <t>COIL UT</t>
  </si>
  <si>
    <t>Hydrotester</t>
  </si>
  <si>
    <t>MILL-3 PLANT</t>
  </si>
  <si>
    <t>Diesel Genetor Set</t>
  </si>
  <si>
    <t>D.G.Set (New) A/C</t>
  </si>
  <si>
    <t>Fuel Storage Tank</t>
  </si>
  <si>
    <t>SOLAR PANEL</t>
  </si>
  <si>
    <t>2023-24</t>
  </si>
  <si>
    <t>2017-18</t>
  </si>
  <si>
    <t>2005-06</t>
  </si>
  <si>
    <t>2016-17</t>
  </si>
  <si>
    <t>2004-05</t>
  </si>
  <si>
    <t>2006-07</t>
  </si>
  <si>
    <t>2009-10</t>
  </si>
  <si>
    <t>2015-16</t>
  </si>
  <si>
    <t>2007-08</t>
  </si>
  <si>
    <t>2021-22</t>
  </si>
  <si>
    <t>2019-20</t>
  </si>
  <si>
    <t>2012-13</t>
  </si>
  <si>
    <t>2020-21</t>
  </si>
  <si>
    <t>2022-23</t>
  </si>
  <si>
    <t>2018-19</t>
  </si>
  <si>
    <t>2013-14</t>
  </si>
  <si>
    <t>2008-09</t>
  </si>
  <si>
    <t>2014-15</t>
  </si>
  <si>
    <t>Plant</t>
  </si>
  <si>
    <t>ADMIN</t>
  </si>
  <si>
    <t>COATING-1</t>
  </si>
  <si>
    <t>C-1/AE/01</t>
  </si>
  <si>
    <t>C-1/IBM/01</t>
  </si>
  <si>
    <t>C-1/PC/01</t>
  </si>
  <si>
    <t>C-1/SB/01-02</t>
  </si>
  <si>
    <t>COAT/EXT/01</t>
  </si>
  <si>
    <t>COAT/HD/01</t>
  </si>
  <si>
    <t>COAT/IND/01</t>
  </si>
  <si>
    <t>COAT/SM/01</t>
  </si>
  <si>
    <t>COAT/WC/01</t>
  </si>
  <si>
    <t>Coating-1</t>
  </si>
  <si>
    <t>HS2/ECM/01</t>
  </si>
  <si>
    <t>KS2/JCO/02</t>
  </si>
  <si>
    <t>LAB EQUIPMENT</t>
  </si>
  <si>
    <t>LS/EOT/08</t>
  </si>
  <si>
    <t>LS/HTM/01</t>
  </si>
  <si>
    <t>LS/IWMM/01 &amp;02</t>
  </si>
  <si>
    <t>LS/MEXM/01</t>
  </si>
  <si>
    <t>LS/PEMM/01</t>
  </si>
  <si>
    <t>LS/PUTM/01</t>
  </si>
  <si>
    <t>LS/RWM/01</t>
  </si>
  <si>
    <t>LS/SM/01 &amp; 02</t>
  </si>
  <si>
    <t>LS/XRM/01</t>
  </si>
  <si>
    <t>LS2/EOT/08</t>
  </si>
  <si>
    <t>MIL/UTL/AD/06</t>
  </si>
  <si>
    <t>MIL/UTL/CH/01</t>
  </si>
  <si>
    <t>MIL/UTL/RO/01</t>
  </si>
  <si>
    <t>COATING-2</t>
  </si>
  <si>
    <t>C-2/ISB/01</t>
  </si>
  <si>
    <t>C2/PC/01</t>
  </si>
  <si>
    <t>COATING 2</t>
  </si>
  <si>
    <t>Coating-3</t>
  </si>
  <si>
    <t>C(3)/AI/01</t>
  </si>
  <si>
    <t>C(3)/CT/01 TO 04</t>
  </si>
  <si>
    <t>C(3)/CT/01 TO 04 &amp; C(3)/AI/01</t>
  </si>
  <si>
    <t>C(3)/CT/01 TO 04 &amp; C(3)/PEC/01 TO 02 &amp; C(3)/IDCS/01</t>
  </si>
  <si>
    <t xml:space="preserve">C(3)/CT/01 TO 04, </t>
  </si>
  <si>
    <t>C(3)/DWP/01</t>
  </si>
  <si>
    <t>C(3)/FBESS/01</t>
  </si>
  <si>
    <t>C(3)/FBESS/01 &amp; C(3)DWP/01</t>
  </si>
  <si>
    <t>C(3)/IH/01</t>
  </si>
  <si>
    <t>C(3)/IPS/01</t>
  </si>
  <si>
    <t>C(3)/ISB/01</t>
  </si>
  <si>
    <t>C(3)/ISB/01 &amp; C(3) /IDCS/01 &amp; C(3)/SB/02</t>
  </si>
  <si>
    <t>C(3)/ISB/01&amp;C(3)/IPS/01</t>
  </si>
  <si>
    <t>C(3)/PC/01</t>
  </si>
  <si>
    <t>C(3)/PEC/01 TO 02</t>
  </si>
  <si>
    <t>C(3)/PEC/01 TO 02 &amp; C(3)/IPS/01</t>
  </si>
  <si>
    <t>C(3)/PPE/01 &amp; C(3)/AE/01</t>
  </si>
  <si>
    <t>C(3)/PPE/01 &amp; C(3)/AE/01 &amp; C(3)/IH/01</t>
  </si>
  <si>
    <t xml:space="preserve">C(3)/PPH/01 &amp; C(3)/PPB/01  </t>
  </si>
  <si>
    <t>C(3)/SB/01</t>
  </si>
  <si>
    <t>C(3)/SB/01 &amp; 02</t>
  </si>
  <si>
    <t>C(3)DWP/01</t>
  </si>
  <si>
    <t>C(3)IPS/01, C(3)/PC/01</t>
  </si>
  <si>
    <t>C3/PC/01</t>
  </si>
  <si>
    <t>C-3/PH/01 &amp; 02</t>
  </si>
  <si>
    <t>CWC/CA/01</t>
  </si>
  <si>
    <t>CWC/CS/01</t>
  </si>
  <si>
    <t>CWC/MH/01</t>
  </si>
  <si>
    <t>CWC/MM/01</t>
  </si>
  <si>
    <t>CWC/MTB/01</t>
  </si>
  <si>
    <t>CWC/RS/01</t>
  </si>
  <si>
    <t>CWC/WMS/01</t>
  </si>
  <si>
    <t>HSAW MILL-1</t>
  </si>
  <si>
    <t>GEN/WB/01</t>
  </si>
  <si>
    <t>HS1/EP/01</t>
  </si>
  <si>
    <t>HS1/FUT/01</t>
  </si>
  <si>
    <t>HS1/MILL</t>
  </si>
  <si>
    <t>HS1/OL/01 &amp; 02</t>
  </si>
  <si>
    <t>HS1/PHS/01</t>
  </si>
  <si>
    <t>HS2/BM/01</t>
  </si>
  <si>
    <t>HS2/DM/01</t>
  </si>
  <si>
    <t>HS2/EOT/01</t>
  </si>
  <si>
    <t>HS2/EOT/02</t>
  </si>
  <si>
    <t>HS2/EOT/06</t>
  </si>
  <si>
    <t>HS2/EOT/07</t>
  </si>
  <si>
    <t>HS2/FM/01</t>
  </si>
  <si>
    <t>HS2/OLM/01</t>
  </si>
  <si>
    <t>HS2/PCM/01</t>
  </si>
  <si>
    <t>HS2/RFM/01</t>
  </si>
  <si>
    <t>HS2/XRM/01</t>
  </si>
  <si>
    <t>LS/CTL</t>
  </si>
  <si>
    <t>LS/MUTM</t>
  </si>
  <si>
    <t>LS/SM/01 &amp;02</t>
  </si>
  <si>
    <t>MIL/UTL/AD/02</t>
  </si>
  <si>
    <t>MIL/UTL/AIR/02</t>
  </si>
  <si>
    <t>MIL/UTL/MECH/09</t>
  </si>
  <si>
    <t>HSAW MILL-2</t>
  </si>
  <si>
    <t>CCTV</t>
  </si>
  <si>
    <t>HS2/CUTM/01</t>
  </si>
  <si>
    <t>HS2/RTRM/01</t>
  </si>
  <si>
    <t>HS2/SACB/01</t>
  </si>
  <si>
    <t>HSAW MILL-3</t>
  </si>
  <si>
    <t>HS2/EOT/04</t>
  </si>
  <si>
    <t>HS3/BM/01</t>
  </si>
  <si>
    <t>HS3/CUTM/01</t>
  </si>
  <si>
    <t>HS3/EM/01</t>
  </si>
  <si>
    <t>HS3/EOT/01</t>
  </si>
  <si>
    <t>HS3/EOT/02</t>
  </si>
  <si>
    <t>HS3/EOT/03</t>
  </si>
  <si>
    <t>HS3/EOT/04</t>
  </si>
  <si>
    <t>HS3/EOT/05</t>
  </si>
  <si>
    <t>HS3/FC/01</t>
  </si>
  <si>
    <t>HS3/HT/01</t>
  </si>
  <si>
    <t>HS3/MPIC/01</t>
  </si>
  <si>
    <t>HS3/OL/01 1004</t>
  </si>
  <si>
    <t>HS3/OL/01 TO 04</t>
  </si>
  <si>
    <t>HS3/RTR/01</t>
  </si>
  <si>
    <t>HS3/UT/01</t>
  </si>
  <si>
    <t>HS3/WB/01</t>
  </si>
  <si>
    <t>HS3/XR/01</t>
  </si>
  <si>
    <t>LS/3RBM/01</t>
  </si>
  <si>
    <t>LS/FUTM/01</t>
  </si>
  <si>
    <t>LS/PBM/01</t>
  </si>
  <si>
    <t>MIL/UTIL/RO/02</t>
  </si>
  <si>
    <t>MIL/UTL/AIR/05</t>
  </si>
  <si>
    <t>MIL/UTL/MECH/03</t>
  </si>
  <si>
    <t>L SAW-1</t>
  </si>
  <si>
    <t xml:space="preserve"> Sensor RD Tech</t>
  </si>
  <si>
    <t>1/2005/3160</t>
  </si>
  <si>
    <t>HS1/MJ/01</t>
  </si>
  <si>
    <t>HS1/PC/01</t>
  </si>
  <si>
    <t>HS1/RF/01</t>
  </si>
  <si>
    <t>HS1/RO/01</t>
  </si>
  <si>
    <t>HS1/RW/01</t>
  </si>
  <si>
    <t>HS2/OLM/02</t>
  </si>
  <si>
    <t>HS2/OLM/03</t>
  </si>
  <si>
    <t>HS2/TW/01</t>
  </si>
  <si>
    <t>HS3/PC/01</t>
  </si>
  <si>
    <t>L SAW</t>
  </si>
  <si>
    <t>LS/ECM/01</t>
  </si>
  <si>
    <t>LS/EFM/01</t>
  </si>
  <si>
    <t>LS/EOT/01</t>
  </si>
  <si>
    <t>LS/EOT/02</t>
  </si>
  <si>
    <t>LS/EOT/03</t>
  </si>
  <si>
    <t>LS/EOT/04</t>
  </si>
  <si>
    <t>LS/EOT/05</t>
  </si>
  <si>
    <t>LS/EOT/09</t>
  </si>
  <si>
    <t>LS/FIB/01</t>
  </si>
  <si>
    <t>LS/HTM/02</t>
  </si>
  <si>
    <t>LS/IWM/01 &amp; 02</t>
  </si>
  <si>
    <t>LS/MEXM01</t>
  </si>
  <si>
    <t>LS/MPPM/01</t>
  </si>
  <si>
    <t>LS/MPTM/01</t>
  </si>
  <si>
    <t>LS/OWM/01 &amp; 02</t>
  </si>
  <si>
    <t>LS/PBM/02</t>
  </si>
  <si>
    <t>LS/PUTM/02</t>
  </si>
  <si>
    <t>LS/VIB/01</t>
  </si>
  <si>
    <t>LS/WB/01</t>
  </si>
  <si>
    <t>LS/XRM/02</t>
  </si>
  <si>
    <t>LS2/EOT/02</t>
  </si>
  <si>
    <t>LS2/EOT/05</t>
  </si>
  <si>
    <t>LS2/EOT/07</t>
  </si>
  <si>
    <t>MIL/UTL/AD/01</t>
  </si>
  <si>
    <t>MIL/UTL/AD/03</t>
  </si>
  <si>
    <t>MIL/UTL/AIR/01</t>
  </si>
  <si>
    <t>MIL/UTL/AIR/03</t>
  </si>
  <si>
    <t>MIL/UTL/CT/01</t>
  </si>
  <si>
    <t>MIL/UTL/CT/02</t>
  </si>
  <si>
    <t>MIL/UTL/MECH/01</t>
  </si>
  <si>
    <t>MIL/UTL/MECH/04</t>
  </si>
  <si>
    <t>MIL/UTL/MECH/06 &amp; 07</t>
  </si>
  <si>
    <t>MIL/UTL/MECH/07</t>
  </si>
  <si>
    <t>MIL/UTL/MECH/08</t>
  </si>
  <si>
    <t>OTHERS - LAB EQUIPMENT</t>
  </si>
  <si>
    <t>TSE112</t>
  </si>
  <si>
    <t>KS2/JCO/01</t>
  </si>
  <si>
    <t>L saw -2</t>
  </si>
  <si>
    <t>LS/MEXM/02</t>
  </si>
  <si>
    <t>LS/MEXM02</t>
  </si>
  <si>
    <t>LS/RWM/02</t>
  </si>
  <si>
    <t>LS2/3CPM/02</t>
  </si>
  <si>
    <t>LS2/ECM/02</t>
  </si>
  <si>
    <t>LS2/EOT/01</t>
  </si>
  <si>
    <t>LS2/FUTM/02</t>
  </si>
  <si>
    <t>LS2/HTM/02</t>
  </si>
  <si>
    <t>LS2/IWM/02//01 &amp; 02</t>
  </si>
  <si>
    <t>LS2/IWM/02/01&amp;02</t>
  </si>
  <si>
    <t>LS2/IWM/02/01&amp;02     LS2/OWM/02/01 &amp; 02</t>
  </si>
  <si>
    <t>LS2/JCO/02</t>
  </si>
  <si>
    <t>LS2/MEXM/02</t>
  </si>
  <si>
    <t>LS2/MSEXM/02</t>
  </si>
  <si>
    <t>LS2/OWM/02/01 &amp; 02</t>
  </si>
  <si>
    <t>LS2/PEMM/02</t>
  </si>
  <si>
    <t>LS2/PUTM/01</t>
  </si>
  <si>
    <t>LS2/RWM/02</t>
  </si>
  <si>
    <t>LS2/SM/02/ 01 &amp; 02</t>
  </si>
  <si>
    <t>LS2/SM/02/01 &amp; 02</t>
  </si>
  <si>
    <t>LS2/WM/02/01 &amp; 02</t>
  </si>
  <si>
    <t xml:space="preserve">L-SAW 2 </t>
  </si>
  <si>
    <t>LSAW2/IWM/01&amp;02</t>
  </si>
  <si>
    <t>MIL/UTL/MECH/06</t>
  </si>
  <si>
    <t>L-Saw-2 C PRESS</t>
  </si>
  <si>
    <t>L-Saw-2 PUT</t>
  </si>
  <si>
    <t>MILL-2</t>
  </si>
  <si>
    <t>HS2/CUTM/02</t>
  </si>
  <si>
    <t>HS2/HTM/01</t>
  </si>
  <si>
    <t>Mill-2</t>
  </si>
  <si>
    <t>MILL-3</t>
  </si>
  <si>
    <t>POWER PLANT</t>
  </si>
  <si>
    <t>PP/DG/01</t>
  </si>
  <si>
    <t>PP/DG/03</t>
  </si>
  <si>
    <t>PP/FST</t>
  </si>
  <si>
    <t>SOLAR PLANT</t>
  </si>
  <si>
    <t>Assets Sold/ having Negative Gross Block</t>
  </si>
  <si>
    <t>Capitalised Year</t>
  </si>
  <si>
    <t>Asset Code</t>
  </si>
  <si>
    <t>Gross Block as at 30.09.2024</t>
  </si>
  <si>
    <t>Net Block as at 30.09.2024</t>
  </si>
  <si>
    <t>A</t>
  </si>
  <si>
    <t>Crane</t>
  </si>
  <si>
    <t>Addition</t>
  </si>
  <si>
    <t>GENERAL P &amp; M</t>
  </si>
  <si>
    <t>Commissioning and Programming</t>
  </si>
  <si>
    <t>Section Roller Etc.</t>
  </si>
  <si>
    <t>Bevelling, Alignment, etc</t>
  </si>
  <si>
    <t>Section Roller Etc</t>
  </si>
  <si>
    <t>HF WELDER</t>
  </si>
  <si>
    <t>MACHINE FOUNDTAION</t>
  </si>
  <si>
    <t>MANUAL UT</t>
  </si>
  <si>
    <t>MPI</t>
  </si>
  <si>
    <t>ONLINE UT MACHINE</t>
  </si>
  <si>
    <t>STRIP UT</t>
  </si>
  <si>
    <t>UT MACHINE</t>
  </si>
  <si>
    <t>Seam Normaliser</t>
  </si>
  <si>
    <t>Edge Milling Machine</t>
  </si>
  <si>
    <t>RBT Machine</t>
  </si>
  <si>
    <t>ID Grinding Machine</t>
  </si>
  <si>
    <t>Offline UT</t>
  </si>
  <si>
    <t>AIR COOLING ZONE</t>
  </si>
  <si>
    <t>ACCUMULATOR</t>
  </si>
  <si>
    <t>CENETERING LEVELLER</t>
  </si>
  <si>
    <t>COIL CAR</t>
  </si>
  <si>
    <t>COIL OPENER</t>
  </si>
  <si>
    <t>COIL SKID/RAMP/STORAGE</t>
  </si>
  <si>
    <t>DE-TWISTING STAND</t>
  </si>
  <si>
    <t>FIN PASS STAND</t>
  </si>
  <si>
    <t>INSIDE BEAD FLUSHING</t>
  </si>
  <si>
    <t>IRONING STAND</t>
  </si>
  <si>
    <t>OUTSIDE BEAD CUTTING</t>
  </si>
  <si>
    <t>PINCH &amp; LEVELER</t>
  </si>
  <si>
    <t>SEAM GUIDE ROLL STAND</t>
  </si>
  <si>
    <t>SHEAR &amp; WELDER</t>
  </si>
  <si>
    <t>SIZING STAND</t>
  </si>
  <si>
    <t>TURK HEAD</t>
  </si>
  <si>
    <t>UNCOILER</t>
  </si>
  <si>
    <t>WELDING SQUEEZE ROLL STAND</t>
  </si>
  <si>
    <t>BREAKDOWN STAND</t>
  </si>
  <si>
    <t>INSIDE BEAD CUTTING</t>
  </si>
  <si>
    <t>KICK OUT UNIT</t>
  </si>
  <si>
    <t>RUN OUT CONVEYOR</t>
  </si>
  <si>
    <t>WATER COOLING TABLE</t>
  </si>
  <si>
    <t>END CUTTING/CROPPING UNIT</t>
  </si>
  <si>
    <t>FLATTENING TESTER</t>
  </si>
  <si>
    <t>HYDRAULIC, ELECTRIC SYSTEM</t>
  </si>
  <si>
    <t>MEASURING,WEIGHING &amp; MARKING</t>
  </si>
  <si>
    <t>MILLING SAW</t>
  </si>
  <si>
    <t>Compressor</t>
  </si>
  <si>
    <t>SLITTING MACHINE WITH CTL</t>
  </si>
  <si>
    <t>END BEVELING MACHINE</t>
  </si>
  <si>
    <t>Stencil machine</t>
  </si>
  <si>
    <t>TURBO AIR VENTILATION</t>
  </si>
  <si>
    <t>CONVEYOR AND Handing</t>
  </si>
  <si>
    <t>Tooling</t>
  </si>
  <si>
    <t>rf from CWIP EXPS</t>
  </si>
  <si>
    <t>Transfer from CWIP Expesnes</t>
  </si>
  <si>
    <t>ETP/STP</t>
  </si>
  <si>
    <t>Varnish Machine</t>
  </si>
  <si>
    <t>Total (A)</t>
  </si>
  <si>
    <t>B</t>
  </si>
  <si>
    <t>ELECTRICAL INSTALLATION</t>
  </si>
  <si>
    <t>Transfer from CWIP</t>
  </si>
  <si>
    <t>New Elecreical Connection Expenses</t>
  </si>
  <si>
    <t>Drive, Camera Installation &amp; Cable Laying</t>
  </si>
  <si>
    <t>FloodlIight</t>
  </si>
  <si>
    <t>CABLE LAYING, POLES, ETC</t>
  </si>
  <si>
    <t>Total (B)</t>
  </si>
  <si>
    <t>Total (A+B)</t>
  </si>
  <si>
    <t>MAIN PLANT</t>
  </si>
  <si>
    <t>ERW PLANT</t>
  </si>
  <si>
    <t>Sub - Total (A)</t>
  </si>
  <si>
    <t>Sub - Total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</si>
</sst>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dd/mm/yy;@"/>
    <numFmt numFmtId="169" formatCode="_-* #,##0.0_-;\-* #,##0.0_-;_-* &quot;-&quot;??_-;_-@_-"/>
    <numFmt numFmtId="170" formatCode="_(* #,##0.0000_);_(* \(#,##0.0000\);_(* &quot;-&quot;??_);_(@_)"/>
    <numFmt numFmtId="171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15" fillId="0" borderId="0"/>
    <xf numFmtId="43" fontId="12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167" fontId="5" fillId="0" borderId="0" xfId="2" applyNumberFormat="1" applyFont="1" applyFill="1"/>
    <xf numFmtId="167" fontId="5" fillId="0" borderId="0" xfId="2" applyNumberFormat="1" applyFont="1" applyFill="1" applyBorder="1"/>
    <xf numFmtId="164" fontId="5" fillId="0" borderId="0" xfId="2" applyFont="1" applyFill="1" applyBorder="1"/>
    <xf numFmtId="164" fontId="5" fillId="0" borderId="0" xfId="2" applyFont="1" applyFill="1"/>
    <xf numFmtId="167" fontId="13" fillId="0" borderId="6" xfId="2" applyNumberFormat="1" applyFont="1" applyFill="1" applyBorder="1"/>
    <xf numFmtId="167" fontId="13" fillId="0" borderId="2" xfId="2" applyNumberFormat="1" applyFont="1" applyFill="1" applyBorder="1"/>
    <xf numFmtId="37" fontId="13" fillId="0" borderId="7" xfId="2" applyNumberFormat="1" applyFont="1" applyFill="1" applyBorder="1" applyAlignment="1">
      <alignment horizontal="center" wrapText="1"/>
    </xf>
    <xf numFmtId="167" fontId="13" fillId="0" borderId="2" xfId="2" applyNumberFormat="1" applyFont="1" applyFill="1" applyBorder="1" applyAlignment="1">
      <alignment wrapText="1"/>
    </xf>
    <xf numFmtId="167" fontId="13" fillId="0" borderId="4" xfId="2" applyNumberFormat="1" applyFont="1" applyFill="1" applyBorder="1" applyAlignment="1">
      <alignment wrapText="1"/>
    </xf>
    <xf numFmtId="167" fontId="13" fillId="0" borderId="4" xfId="2" applyNumberFormat="1" applyFont="1" applyFill="1" applyBorder="1"/>
    <xf numFmtId="167" fontId="13" fillId="0" borderId="8" xfId="2" applyNumberFormat="1" applyFont="1" applyFill="1" applyBorder="1"/>
    <xf numFmtId="167" fontId="13" fillId="0" borderId="3" xfId="2" applyNumberFormat="1" applyFont="1" applyFill="1" applyBorder="1"/>
    <xf numFmtId="167" fontId="4" fillId="0" borderId="0" xfId="2" applyNumberFormat="1" applyFont="1" applyFill="1" applyAlignment="1">
      <alignment horizontal="center"/>
    </xf>
    <xf numFmtId="167" fontId="5" fillId="0" borderId="0" xfId="2" applyNumberFormat="1" applyFont="1" applyFill="1" applyAlignment="1">
      <alignment horizontal="center"/>
    </xf>
    <xf numFmtId="167" fontId="13" fillId="0" borderId="20" xfId="2" applyNumberFormat="1" applyFont="1" applyFill="1" applyBorder="1"/>
    <xf numFmtId="167" fontId="14" fillId="0" borderId="23" xfId="2" applyNumberFormat="1" applyFont="1" applyFill="1" applyBorder="1" applyAlignment="1"/>
    <xf numFmtId="167" fontId="13" fillId="0" borderId="26" xfId="2" applyNumberFormat="1" applyFont="1" applyFill="1" applyBorder="1"/>
    <xf numFmtId="167" fontId="13" fillId="0" borderId="21" xfId="2" applyNumberFormat="1" applyFont="1" applyFill="1" applyBorder="1"/>
    <xf numFmtId="167" fontId="13" fillId="0" borderId="27" xfId="2" applyNumberFormat="1" applyFont="1" applyFill="1" applyBorder="1"/>
    <xf numFmtId="164" fontId="13" fillId="0" borderId="26" xfId="2" applyFont="1" applyFill="1" applyBorder="1"/>
    <xf numFmtId="167" fontId="14" fillId="0" borderId="17" xfId="2" applyNumberFormat="1" applyFont="1" applyFill="1" applyBorder="1"/>
    <xf numFmtId="167" fontId="14" fillId="0" borderId="6" xfId="2" applyNumberFormat="1" applyFont="1" applyFill="1" applyBorder="1"/>
    <xf numFmtId="167" fontId="13" fillId="0" borderId="24" xfId="2" applyNumberFormat="1" applyFont="1" applyFill="1" applyBorder="1"/>
    <xf numFmtId="167" fontId="13" fillId="0" borderId="26" xfId="2" applyNumberFormat="1" applyFont="1" applyFill="1" applyBorder="1" applyAlignment="1">
      <alignment horizontal="center"/>
    </xf>
    <xf numFmtId="167" fontId="13" fillId="0" borderId="12" xfId="2" applyNumberFormat="1" applyFont="1" applyFill="1" applyBorder="1" applyAlignment="1">
      <alignment horizontal="center"/>
    </xf>
    <xf numFmtId="167" fontId="13" fillId="0" borderId="15" xfId="2" applyNumberFormat="1" applyFont="1" applyFill="1" applyBorder="1"/>
    <xf numFmtId="164" fontId="13" fillId="0" borderId="12" xfId="2" applyFont="1" applyFill="1" applyBorder="1"/>
    <xf numFmtId="167" fontId="14" fillId="0" borderId="13" xfId="2" applyNumberFormat="1" applyFont="1" applyFill="1" applyBorder="1" applyAlignment="1"/>
    <xf numFmtId="167" fontId="14" fillId="0" borderId="33" xfId="2" applyNumberFormat="1" applyFont="1" applyFill="1" applyBorder="1" applyAlignment="1">
      <alignment horizontal="center"/>
    </xf>
    <xf numFmtId="167" fontId="13" fillId="0" borderId="12" xfId="2" applyNumberFormat="1" applyFont="1" applyFill="1" applyBorder="1"/>
    <xf numFmtId="164" fontId="17" fillId="2" borderId="28" xfId="2" applyFont="1" applyFill="1" applyBorder="1"/>
    <xf numFmtId="164" fontId="17" fillId="0" borderId="5" xfId="2" applyFont="1" applyFill="1" applyBorder="1"/>
    <xf numFmtId="164" fontId="17" fillId="0" borderId="1" xfId="2" applyFont="1" applyFill="1" applyBorder="1"/>
    <xf numFmtId="164" fontId="17" fillId="0" borderId="0" xfId="2" applyFont="1" applyFill="1" applyBorder="1"/>
    <xf numFmtId="164" fontId="16" fillId="0" borderId="29" xfId="2" applyFont="1" applyFill="1" applyBorder="1"/>
    <xf numFmtId="164" fontId="16" fillId="0" borderId="28" xfId="2" applyFont="1" applyFill="1" applyBorder="1"/>
    <xf numFmtId="164" fontId="16" fillId="0" borderId="1" xfId="2" applyFont="1" applyFill="1" applyBorder="1"/>
    <xf numFmtId="164" fontId="16" fillId="0" borderId="5" xfId="2" applyFont="1" applyFill="1" applyBorder="1"/>
    <xf numFmtId="164" fontId="16" fillId="0" borderId="0" xfId="2" applyFont="1" applyFill="1" applyBorder="1"/>
    <xf numFmtId="165" fontId="17" fillId="0" borderId="1" xfId="1" applyFont="1" applyFill="1" applyBorder="1" applyAlignment="1">
      <alignment horizontal="right"/>
    </xf>
    <xf numFmtId="164" fontId="17" fillId="0" borderId="28" xfId="2" applyFont="1" applyFill="1" applyBorder="1"/>
    <xf numFmtId="164" fontId="17" fillId="0" borderId="29" xfId="2" applyFont="1" applyFill="1" applyBorder="1"/>
    <xf numFmtId="164" fontId="17" fillId="0" borderId="30" xfId="2" applyFont="1" applyFill="1" applyBorder="1"/>
    <xf numFmtId="164" fontId="16" fillId="0" borderId="30" xfId="2" applyFont="1" applyFill="1" applyBorder="1"/>
    <xf numFmtId="167" fontId="16" fillId="0" borderId="1" xfId="2" applyNumberFormat="1" applyFont="1" applyFill="1" applyBorder="1"/>
    <xf numFmtId="164" fontId="16" fillId="0" borderId="2" xfId="2" applyFont="1" applyFill="1" applyBorder="1"/>
    <xf numFmtId="164" fontId="17" fillId="0" borderId="9" xfId="2" applyFont="1" applyFill="1" applyBorder="1"/>
    <xf numFmtId="164" fontId="17" fillId="0" borderId="22" xfId="2" applyFont="1" applyFill="1" applyBorder="1"/>
    <xf numFmtId="164" fontId="17" fillId="0" borderId="17" xfId="2" applyFont="1" applyFill="1" applyBorder="1"/>
    <xf numFmtId="164" fontId="16" fillId="0" borderId="16" xfId="2" applyFont="1" applyFill="1" applyBorder="1"/>
    <xf numFmtId="164" fontId="17" fillId="0" borderId="16" xfId="2" applyFont="1" applyFill="1" applyBorder="1"/>
    <xf numFmtId="164" fontId="17" fillId="0" borderId="26" xfId="2" applyFont="1" applyFill="1" applyBorder="1"/>
    <xf numFmtId="164" fontId="16" fillId="0" borderId="21" xfId="2" applyFont="1" applyFill="1" applyBorder="1"/>
    <xf numFmtId="164" fontId="16" fillId="0" borderId="26" xfId="2" applyFont="1" applyFill="1" applyBorder="1"/>
    <xf numFmtId="3" fontId="16" fillId="0" borderId="1" xfId="13" applyNumberFormat="1" applyFont="1" applyBorder="1"/>
    <xf numFmtId="4" fontId="16" fillId="0" borderId="1" xfId="13" applyNumberFormat="1" applyFont="1" applyBorder="1"/>
    <xf numFmtId="164" fontId="17" fillId="0" borderId="10" xfId="2" applyFont="1" applyFill="1" applyBorder="1"/>
    <xf numFmtId="164" fontId="17" fillId="0" borderId="11" xfId="2" applyFont="1" applyFill="1" applyBorder="1"/>
    <xf numFmtId="164" fontId="17" fillId="0" borderId="18" xfId="2" applyFont="1" applyFill="1" applyBorder="1"/>
    <xf numFmtId="164" fontId="17" fillId="0" borderId="14" xfId="2" applyFont="1" applyFill="1" applyBorder="1"/>
    <xf numFmtId="164" fontId="16" fillId="0" borderId="0" xfId="2" applyFont="1" applyFill="1"/>
    <xf numFmtId="164" fontId="16" fillId="2" borderId="29" xfId="2" applyFont="1" applyFill="1" applyBorder="1"/>
    <xf numFmtId="164" fontId="16" fillId="3" borderId="29" xfId="2" applyFont="1" applyFill="1" applyBorder="1"/>
    <xf numFmtId="164" fontId="18" fillId="0" borderId="21" xfId="2" applyFont="1" applyFill="1" applyBorder="1"/>
    <xf numFmtId="164" fontId="16" fillId="4" borderId="29" xfId="2" applyFont="1" applyFill="1" applyBorder="1"/>
    <xf numFmtId="164" fontId="16" fillId="2" borderId="5" xfId="2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66" fontId="19" fillId="0" borderId="0" xfId="1" applyNumberFormat="1" applyFont="1" applyFill="1" applyBorder="1" applyAlignment="1">
      <alignment vertical="center"/>
    </xf>
    <xf numFmtId="0" fontId="20" fillId="0" borderId="34" xfId="8" applyFont="1" applyBorder="1" applyAlignment="1">
      <alignment horizontal="center" vertical="center" wrapText="1"/>
    </xf>
    <xf numFmtId="167" fontId="19" fillId="0" borderId="34" xfId="2" applyNumberFormat="1" applyFont="1" applyFill="1" applyBorder="1" applyAlignment="1">
      <alignment vertical="center"/>
    </xf>
    <xf numFmtId="166" fontId="20" fillId="0" borderId="34" xfId="1" applyNumberFormat="1" applyFont="1" applyBorder="1" applyAlignment="1">
      <alignment horizontal="center" vertical="center" wrapText="1"/>
    </xf>
    <xf numFmtId="166" fontId="19" fillId="0" borderId="34" xfId="1" applyNumberFormat="1" applyFont="1" applyBorder="1" applyAlignment="1">
      <alignment vertical="center"/>
    </xf>
    <xf numFmtId="166" fontId="19" fillId="0" borderId="34" xfId="1" applyNumberFormat="1" applyFont="1" applyFill="1" applyBorder="1" applyAlignment="1">
      <alignment vertical="center"/>
    </xf>
    <xf numFmtId="1" fontId="19" fillId="0" borderId="0" xfId="0" applyNumberFormat="1" applyFont="1" applyAlignment="1">
      <alignment horizontal="center" vertical="center"/>
    </xf>
    <xf numFmtId="14" fontId="19" fillId="0" borderId="34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64" fontId="19" fillId="0" borderId="34" xfId="2" applyFont="1" applyFill="1" applyBorder="1" applyAlignment="1">
      <alignment vertical="center"/>
    </xf>
    <xf numFmtId="1" fontId="20" fillId="0" borderId="34" xfId="8" applyNumberFormat="1" applyFont="1" applyBorder="1" applyAlignment="1">
      <alignment horizontal="center" vertical="center" wrapText="1"/>
    </xf>
    <xf numFmtId="166" fontId="20" fillId="0" borderId="34" xfId="1" applyNumberFormat="1" applyFont="1" applyFill="1" applyBorder="1" applyAlignment="1">
      <alignment vertical="center"/>
    </xf>
    <xf numFmtId="1" fontId="20" fillId="0" borderId="34" xfId="0" applyNumberFormat="1" applyFont="1" applyBorder="1" applyAlignment="1">
      <alignment horizontal="right" vertical="center"/>
    </xf>
    <xf numFmtId="0" fontId="20" fillId="0" borderId="34" xfId="8" applyFont="1" applyBorder="1" applyAlignment="1">
      <alignment vertical="center" wrapText="1"/>
    </xf>
    <xf numFmtId="0" fontId="20" fillId="0" borderId="34" xfId="0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166" fontId="20" fillId="0" borderId="34" xfId="1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166" fontId="20" fillId="0" borderId="34" xfId="1" applyNumberFormat="1" applyFont="1" applyBorder="1" applyAlignment="1">
      <alignment vertical="center"/>
    </xf>
    <xf numFmtId="1" fontId="19" fillId="0" borderId="34" xfId="0" applyNumberFormat="1" applyFont="1" applyBorder="1" applyAlignment="1">
      <alignment vertical="center" wrapText="1"/>
    </xf>
    <xf numFmtId="1" fontId="19" fillId="0" borderId="0" xfId="0" applyNumberFormat="1" applyFont="1" applyAlignment="1">
      <alignment vertical="center" wrapText="1"/>
    </xf>
    <xf numFmtId="166" fontId="19" fillId="0" borderId="0" xfId="1" applyNumberFormat="1" applyFont="1" applyFill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0" borderId="34" xfId="8" applyFont="1" applyBorder="1" applyAlignment="1">
      <alignment horizontal="center" vertical="center"/>
    </xf>
    <xf numFmtId="0" fontId="19" fillId="0" borderId="34" xfId="8" applyFont="1" applyBorder="1" applyAlignment="1">
      <alignment vertical="center" wrapText="1"/>
    </xf>
    <xf numFmtId="14" fontId="19" fillId="0" borderId="34" xfId="8" applyNumberFormat="1" applyFont="1" applyBorder="1" applyAlignment="1">
      <alignment horizontal="center" vertical="center"/>
    </xf>
    <xf numFmtId="166" fontId="19" fillId="0" borderId="0" xfId="1" applyNumberFormat="1" applyFont="1" applyFill="1" applyAlignment="1">
      <alignment vertical="center"/>
    </xf>
    <xf numFmtId="0" fontId="19" fillId="0" borderId="0" xfId="8" applyFont="1" applyAlignment="1">
      <alignment vertical="center"/>
    </xf>
    <xf numFmtId="0" fontId="19" fillId="0" borderId="34" xfId="8" quotePrefix="1" applyFont="1" applyBorder="1" applyAlignment="1">
      <alignment vertical="center" wrapText="1"/>
    </xf>
    <xf numFmtId="167" fontId="19" fillId="0" borderId="34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vertical="center"/>
    </xf>
    <xf numFmtId="0" fontId="20" fillId="0" borderId="0" xfId="8" applyFont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Alignment="1">
      <alignment vertical="center" wrapText="1"/>
    </xf>
    <xf numFmtId="166" fontId="19" fillId="0" borderId="34" xfId="1" applyNumberFormat="1" applyFont="1" applyFill="1" applyBorder="1" applyAlignment="1">
      <alignment vertical="center" wrapText="1"/>
    </xf>
    <xf numFmtId="0" fontId="20" fillId="0" borderId="34" xfId="8" applyFont="1" applyBorder="1" applyAlignment="1">
      <alignment horizontal="center" vertical="center"/>
    </xf>
    <xf numFmtId="167" fontId="13" fillId="0" borderId="21" xfId="2" applyNumberFormat="1" applyFont="1" applyFill="1" applyBorder="1" applyAlignment="1">
      <alignment horizontal="center" wrapText="1"/>
    </xf>
    <xf numFmtId="0" fontId="13" fillId="0" borderId="2" xfId="8" applyFont="1" applyBorder="1" applyAlignment="1">
      <alignment horizontal="center" wrapText="1"/>
    </xf>
    <xf numFmtId="167" fontId="4" fillId="0" borderId="0" xfId="2" applyNumberFormat="1" applyFont="1" applyFill="1" applyAlignment="1">
      <alignment horizontal="center"/>
    </xf>
    <xf numFmtId="167" fontId="6" fillId="0" borderId="17" xfId="2" applyNumberFormat="1" applyFont="1" applyFill="1" applyBorder="1" applyAlignment="1">
      <alignment horizontal="center"/>
    </xf>
    <xf numFmtId="167" fontId="6" fillId="0" borderId="8" xfId="2" applyNumberFormat="1" applyFont="1" applyFill="1" applyBorder="1" applyAlignment="1">
      <alignment horizontal="center"/>
    </xf>
    <xf numFmtId="167" fontId="6" fillId="0" borderId="20" xfId="2" applyNumberFormat="1" applyFont="1" applyFill="1" applyBorder="1" applyAlignment="1">
      <alignment horizontal="center"/>
    </xf>
    <xf numFmtId="167" fontId="14" fillId="0" borderId="19" xfId="2" applyNumberFormat="1" applyFont="1" applyFill="1" applyBorder="1" applyAlignment="1">
      <alignment horizontal="center"/>
    </xf>
    <xf numFmtId="167" fontId="14" fillId="0" borderId="31" xfId="2" applyNumberFormat="1" applyFont="1" applyFill="1" applyBorder="1" applyAlignment="1">
      <alignment horizontal="center"/>
    </xf>
    <xf numFmtId="167" fontId="14" fillId="0" borderId="24" xfId="2" applyNumberFormat="1" applyFont="1" applyFill="1" applyBorder="1" applyAlignment="1">
      <alignment horizontal="center"/>
    </xf>
    <xf numFmtId="167" fontId="14" fillId="0" borderId="32" xfId="2" applyNumberFormat="1" applyFont="1" applyFill="1" applyBorder="1" applyAlignment="1">
      <alignment horizontal="center"/>
    </xf>
    <xf numFmtId="167" fontId="14" fillId="0" borderId="25" xfId="2" applyNumberFormat="1" applyFont="1" applyFill="1" applyBorder="1" applyAlignment="1">
      <alignment horizontal="center"/>
    </xf>
    <xf numFmtId="167" fontId="13" fillId="0" borderId="21" xfId="2" applyNumberFormat="1" applyFont="1" applyFill="1" applyBorder="1" applyAlignment="1">
      <alignment wrapText="1"/>
    </xf>
    <xf numFmtId="0" fontId="13" fillId="0" borderId="2" xfId="8" applyFont="1" applyBorder="1" applyAlignment="1">
      <alignment wrapText="1"/>
    </xf>
    <xf numFmtId="167" fontId="13" fillId="0" borderId="2" xfId="2" applyNumberFormat="1" applyFont="1" applyFill="1" applyBorder="1" applyAlignment="1">
      <alignment horizontal="center" wrapText="1"/>
    </xf>
    <xf numFmtId="0" fontId="22" fillId="0" borderId="34" xfId="36" applyFont="1" applyBorder="1" applyAlignment="1">
      <alignment horizontal="center" vertical="center" wrapText="1"/>
    </xf>
    <xf numFmtId="1" fontId="22" fillId="0" borderId="34" xfId="36" applyNumberFormat="1" applyFont="1" applyBorder="1" applyAlignment="1">
      <alignment horizontal="center" vertical="center" wrapText="1"/>
    </xf>
    <xf numFmtId="171" fontId="22" fillId="0" borderId="34" xfId="15" applyNumberFormat="1" applyFont="1" applyBorder="1" applyAlignment="1">
      <alignment horizontal="center" vertical="center" wrapText="1"/>
    </xf>
    <xf numFmtId="171" fontId="23" fillId="0" borderId="0" xfId="15" applyNumberFormat="1" applyFont="1" applyAlignment="1">
      <alignment horizontal="center" vertical="center" wrapText="1"/>
    </xf>
    <xf numFmtId="0" fontId="23" fillId="0" borderId="0" xfId="36" applyFont="1" applyAlignment="1">
      <alignment horizontal="center" vertical="center" wrapText="1"/>
    </xf>
    <xf numFmtId="0" fontId="22" fillId="0" borderId="34" xfId="36" applyFont="1" applyBorder="1" applyAlignment="1">
      <alignment horizontal="center" vertical="center"/>
    </xf>
    <xf numFmtId="0" fontId="22" fillId="0" borderId="34" xfId="36" applyFont="1" applyBorder="1" applyAlignment="1">
      <alignment horizontal="left" vertical="center"/>
    </xf>
    <xf numFmtId="0" fontId="23" fillId="0" borderId="34" xfId="36" applyFont="1" applyBorder="1" applyAlignment="1">
      <alignment horizontal="center" vertical="center"/>
    </xf>
    <xf numFmtId="1" fontId="23" fillId="0" borderId="34" xfId="36" applyNumberFormat="1" applyFont="1" applyBorder="1" applyAlignment="1">
      <alignment horizontal="center" vertical="center"/>
    </xf>
    <xf numFmtId="171" fontId="23" fillId="0" borderId="34" xfId="36" applyNumberFormat="1" applyFont="1" applyBorder="1" applyAlignment="1">
      <alignment vertical="center"/>
    </xf>
    <xf numFmtId="0" fontId="23" fillId="0" borderId="34" xfId="36" applyFont="1" applyBorder="1" applyAlignment="1">
      <alignment vertical="center"/>
    </xf>
    <xf numFmtId="171" fontId="23" fillId="0" borderId="34" xfId="15" applyNumberFormat="1" applyFont="1" applyBorder="1" applyAlignment="1">
      <alignment vertical="center"/>
    </xf>
    <xf numFmtId="171" fontId="23" fillId="0" borderId="0" xfId="15" applyNumberFormat="1" applyFont="1" applyAlignment="1">
      <alignment vertical="center"/>
    </xf>
    <xf numFmtId="0" fontId="23" fillId="0" borderId="0" xfId="36" applyFont="1" applyAlignment="1">
      <alignment vertical="center"/>
    </xf>
    <xf numFmtId="0" fontId="23" fillId="0" borderId="34" xfId="36" applyFont="1" applyBorder="1" applyAlignment="1">
      <alignment horizontal="left" vertical="center"/>
    </xf>
    <xf numFmtId="14" fontId="23" fillId="0" borderId="34" xfId="36" applyNumberFormat="1" applyFont="1" applyBorder="1" applyAlignment="1">
      <alignment horizontal="center" vertical="center"/>
    </xf>
    <xf numFmtId="0" fontId="23" fillId="2" borderId="34" xfId="36" quotePrefix="1" applyFont="1" applyFill="1" applyBorder="1" applyAlignment="1">
      <alignment horizontal="left" vertical="center"/>
    </xf>
    <xf numFmtId="0" fontId="23" fillId="0" borderId="34" xfId="36" quotePrefix="1" applyFont="1" applyBorder="1" applyAlignment="1">
      <alignment horizontal="left" vertical="center"/>
    </xf>
    <xf numFmtId="0" fontId="23" fillId="2" borderId="34" xfId="36" applyFont="1" applyFill="1" applyBorder="1" applyAlignment="1">
      <alignment horizontal="left" vertical="center"/>
    </xf>
    <xf numFmtId="167" fontId="22" fillId="0" borderId="34" xfId="2" applyNumberFormat="1" applyFont="1" applyFill="1" applyBorder="1" applyAlignment="1">
      <alignment horizontal="center" vertical="center" wrapText="1"/>
    </xf>
    <xf numFmtId="1" fontId="22" fillId="0" borderId="34" xfId="36" applyNumberFormat="1" applyFont="1" applyBorder="1" applyAlignment="1">
      <alignment horizontal="right" vertical="center"/>
    </xf>
    <xf numFmtId="171" fontId="22" fillId="0" borderId="34" xfId="36" applyNumberFormat="1" applyFont="1" applyBorder="1" applyAlignment="1">
      <alignment vertical="center"/>
    </xf>
    <xf numFmtId="171" fontId="22" fillId="0" borderId="34" xfId="15" applyNumberFormat="1" applyFont="1" applyBorder="1" applyAlignment="1">
      <alignment vertical="center"/>
    </xf>
    <xf numFmtId="0" fontId="22" fillId="0" borderId="0" xfId="36" applyFont="1" applyAlignment="1">
      <alignment vertical="center"/>
    </xf>
    <xf numFmtId="167" fontId="22" fillId="0" borderId="34" xfId="2" applyNumberFormat="1" applyFont="1" applyFill="1" applyBorder="1" applyAlignment="1">
      <alignment vertical="center"/>
    </xf>
    <xf numFmtId="171" fontId="23" fillId="0" borderId="34" xfId="15" applyNumberFormat="1" applyFont="1" applyFill="1" applyBorder="1" applyAlignment="1">
      <alignment vertical="center"/>
    </xf>
    <xf numFmtId="167" fontId="23" fillId="0" borderId="34" xfId="2" applyNumberFormat="1" applyFont="1" applyFill="1" applyBorder="1" applyAlignment="1">
      <alignment vertical="center"/>
    </xf>
    <xf numFmtId="14" fontId="22" fillId="0" borderId="34" xfId="36" applyNumberFormat="1" applyFont="1" applyBorder="1" applyAlignment="1">
      <alignment horizontal="center" vertical="center"/>
    </xf>
    <xf numFmtId="1" fontId="22" fillId="0" borderId="17" xfId="36" applyNumberFormat="1" applyFont="1" applyBorder="1" applyAlignment="1">
      <alignment horizontal="right" vertical="center"/>
    </xf>
    <xf numFmtId="1" fontId="22" fillId="0" borderId="35" xfId="36" applyNumberFormat="1" applyFont="1" applyBorder="1" applyAlignment="1">
      <alignment horizontal="right" vertical="center"/>
    </xf>
    <xf numFmtId="0" fontId="23" fillId="0" borderId="0" xfId="36" applyFont="1" applyAlignment="1">
      <alignment horizontal="center" vertical="center"/>
    </xf>
    <xf numFmtId="0" fontId="23" fillId="0" borderId="0" xfId="36" applyFont="1" applyAlignment="1">
      <alignment horizontal="left" vertical="center"/>
    </xf>
    <xf numFmtId="1" fontId="23" fillId="0" borderId="0" xfId="36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65" fontId="0" fillId="0" borderId="0" xfId="1" applyFont="1"/>
    <xf numFmtId="43" fontId="0" fillId="0" borderId="0" xfId="0" applyNumberFormat="1"/>
    <xf numFmtId="43" fontId="21" fillId="0" borderId="0" xfId="0" applyNumberFormat="1" applyFont="1"/>
  </cellXfs>
  <cellStyles count="37">
    <cellStyle name="Comma" xfId="1" builtinId="3"/>
    <cellStyle name="Comma 10" xfId="19" xr:uid="{00000000-0005-0000-0000-000001000000}"/>
    <cellStyle name="Comma 11" xfId="25" xr:uid="{00000000-0005-0000-0000-000002000000}"/>
    <cellStyle name="Comma 12" xfId="35" xr:uid="{00000000-0005-0000-0000-000003000000}"/>
    <cellStyle name="Comma 2" xfId="2" xr:uid="{00000000-0005-0000-0000-000004000000}"/>
    <cellStyle name="Comma 2 2" xfId="33" xr:uid="{00000000-0005-0000-0000-000005000000}"/>
    <cellStyle name="Comma 3" xfId="3" xr:uid="{00000000-0005-0000-0000-000006000000}"/>
    <cellStyle name="Comma 3 2" xfId="16" xr:uid="{00000000-0005-0000-0000-000007000000}"/>
    <cellStyle name="Comma 4" xfId="4" xr:uid="{00000000-0005-0000-0000-000008000000}"/>
    <cellStyle name="Comma 4 2" xfId="22" xr:uid="{00000000-0005-0000-0000-000009000000}"/>
    <cellStyle name="Comma 5" xfId="5" xr:uid="{00000000-0005-0000-0000-00000A000000}"/>
    <cellStyle name="Comma 5 2" xfId="24" xr:uid="{00000000-0005-0000-0000-00000B000000}"/>
    <cellStyle name="Comma 6" xfId="6" xr:uid="{00000000-0005-0000-0000-00000C000000}"/>
    <cellStyle name="Comma 7" xfId="7" xr:uid="{00000000-0005-0000-0000-00000D000000}"/>
    <cellStyle name="Comma 8" xfId="15" xr:uid="{00000000-0005-0000-0000-00000E000000}"/>
    <cellStyle name="Comma 9" xfId="17" xr:uid="{00000000-0005-0000-0000-00000F000000}"/>
    <cellStyle name="Normal" xfId="0" builtinId="0"/>
    <cellStyle name="Normal 10 2 2" xfId="29" xr:uid="{00000000-0005-0000-0000-000011000000}"/>
    <cellStyle name="Normal 10 3" xfId="27" xr:uid="{00000000-0005-0000-0000-000012000000}"/>
    <cellStyle name="Normal 103" xfId="34" xr:uid="{00000000-0005-0000-0000-000013000000}"/>
    <cellStyle name="Normal 2" xfId="8" xr:uid="{00000000-0005-0000-0000-000014000000}"/>
    <cellStyle name="Normal 2 10" xfId="31" xr:uid="{00000000-0005-0000-0000-000015000000}"/>
    <cellStyle name="Normal 2 2 10" xfId="30" xr:uid="{00000000-0005-0000-0000-000016000000}"/>
    <cellStyle name="Normal 2 2 15" xfId="32" xr:uid="{00000000-0005-0000-0000-000017000000}"/>
    <cellStyle name="Normal 2 2 2 3" xfId="28" xr:uid="{00000000-0005-0000-0000-000018000000}"/>
    <cellStyle name="Normal 2 3" xfId="36" xr:uid="{E57487A6-33D8-455C-AD4A-5EF7016E5E6A}"/>
    <cellStyle name="Normal 3" xfId="9" xr:uid="{00000000-0005-0000-0000-000019000000}"/>
    <cellStyle name="Normal 3 2" xfId="21" xr:uid="{00000000-0005-0000-0000-00001A000000}"/>
    <cellStyle name="Normal 4" xfId="10" xr:uid="{00000000-0005-0000-0000-00001B000000}"/>
    <cellStyle name="Normal 4 2" xfId="23" xr:uid="{00000000-0005-0000-0000-00001C000000}"/>
    <cellStyle name="Normal 5" xfId="11" xr:uid="{00000000-0005-0000-0000-00001D000000}"/>
    <cellStyle name="Normal 6" xfId="12" xr:uid="{00000000-0005-0000-0000-00001E000000}"/>
    <cellStyle name="Normal 7" xfId="18" xr:uid="{00000000-0005-0000-0000-00001F000000}"/>
    <cellStyle name="Normal 8" xfId="20" xr:uid="{00000000-0005-0000-0000-000020000000}"/>
    <cellStyle name="Normal_TB_2" xfId="13" xr:uid="{00000000-0005-0000-0000-000022000000}"/>
    <cellStyle name="Percent 2" xfId="14" xr:uid="{00000000-0005-0000-0000-000024000000}"/>
    <cellStyle name="Percent 3" xfId="26" xr:uid="{00000000-0005-0000-0000-000025000000}"/>
  </cellStyles>
  <dxfs count="0"/>
  <tableStyles count="0" defaultTableStyle="TableStyleMedium9" defaultPivotStyle="PivotStyleLight16"/>
  <colors>
    <mruColors>
      <color rgb="FFCCECFF"/>
      <color rgb="FF66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aluation%20Work\Land%20&amp;%20Building%20Folder\man_industries\man%20industries\Working-Anjar%20FA%20(ERW)%2030.09.2024.xlsx" TargetMode="External"/><Relationship Id="rId1" Type="http://schemas.openxmlformats.org/officeDocument/2006/relationships/externalLinkPath" Target="man%20industries/Working-Anjar%20FA%20(ERW)%2030.09.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063\xlsdata\XLSDATA\JOB\&#20445;&#23384;&#21407;&#26412;4.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and\FIREFOX-DOWNLOADS\SALARY-TDS-WORKING\SalSummarySTFASONJUN12-work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063\xlsdata\XLSDATA\&#36664;&#20837;Job\SKIBO9715$99,624CAL.JUPITER%201X20'1X40'-2B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063\xlsdata\XLSDATA\&#36664;&#20837;Job\SHLTO9708-2%20SHANGHAI%20EXPRES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063\xlsdata\XLSDATA\JOB\SNH-O9703,TEC-BA0349-50%201XEC201FIN-TUBES,%20FOB-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Sanjay%20D/D/SANJAY%20SEN/3%20GST%20RETURN/3%20GST%20RETURN%202019%20-%202020/1%20GST%20APRIL%202019/GSTR%201%20APRIL%202019/GSTR1_Excel_Workbook_Template_V1.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Sanjay%20D/D/SANJAY%20SEN/E%20T%20D%20S%20RETURN/E%20TDS%20RETURN%202017%20-%202018/E%20TDS%20RETURN%202017%20-%202018%201st%20QURT/2%20E%20TDS%20RETURN%2024Q%201st%20QURT%202017%20-%202018/eTDSTemplat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064\xlsdata\XLSOSAKA\JOBO\COMPANY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y/AppData/Local/Microsoft/Windows/INetCache/Content.Outlook/E9R7UGO9/PRE_MAIN_MASTER%20DOCUMENTS_DANGOTE_(LC)%20-%205th_MV%20Propel%20Progress.xlsb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Sanjay%20D/D/SANJAY%20SEN/3%20GST%20RETURN/1%20GST%20RETURN%202017%20-%202018/8%20GST%20NOVEMBER/GSTR%201%20NOVEMBER%202017/GSTR1_Excel_Workbook_Template_V1.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prac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/Sanjay%20D/D/SANJAY%20SEN/3%20GST%20RETURN/1%20GST%20RETURN%202017%20-%202018/9%20GST%20DECEMBER%202017/GSTR%201%20DECEMBER%202017/GSTR1_Excel_Workbook_Template_V1.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nder%20Execution\GAIL%20Dobhi%20&#8211;%20Durgapur-%20Haldia_Additional%20Qty%20(%20EIL)\INVOICES\20%20%25%20Billing\Invoice%20_01A_294%20Pipes%20BOKARO\MATERIAL%20RECEIPT%20REPORT%20(MRN)%20_294%20PIP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-350\Hiren\Users\sanjay\Desktop\1%20%20ETDS%20%201st%20QURT%202018%20-%202019\1%20TDS%20CONT%2026Q%201st%20QURT%202018%20-%202019\eTDS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y/Desktop/GST%20JULY%202017/1%20FINAL%20GSTR1%202017_Excel_Workbook_Template-V1.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-350\Hiren\Users\80402\AppData\Local\Microsoft\Windows\INetCache\Content.Outlook\A3PPMUMU\MATERIAL%20RECEIPT%20REPORT%20(MRN)%20_152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hoshkumar.p09/AppData/Local/Microsoft/Windows/INetCache/Content.Outlook/FJ06212M/GSTR_4_Offline_Utility_Amendment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SH\13-14\New%20Folder\SALARY-tds-13-1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PC-79/C/Desktop/Financial%20Document/PURCHASE/VAT%20E%20RETURN%202010-2011/10%20VAT%20RETURN%20JANUARY%202011/3%20CST%20E%20%20RETURN%20MAN%20INDS%20%20JANUARY'2011/purchase_details_50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>
        <row r="11">
          <cell r="A11">
            <v>1</v>
          </cell>
        </row>
      </sheetData>
      <sheetData sheetId="31">
        <row r="11">
          <cell r="A11">
            <v>1</v>
          </cell>
        </row>
      </sheetData>
      <sheetData sheetId="32">
        <row r="11">
          <cell r="A11">
            <v>1</v>
          </cell>
        </row>
      </sheetData>
      <sheetData sheetId="33">
        <row r="11">
          <cell r="A11">
            <v>1</v>
          </cell>
        </row>
      </sheetData>
      <sheetData sheetId="34">
        <row r="11">
          <cell r="A11">
            <v>1</v>
          </cell>
        </row>
      </sheetData>
      <sheetData sheetId="35">
        <row r="11">
          <cell r="A11">
            <v>1</v>
          </cell>
        </row>
      </sheetData>
      <sheetData sheetId="36">
        <row r="11">
          <cell r="A11">
            <v>1</v>
          </cell>
        </row>
      </sheetData>
      <sheetData sheetId="37">
        <row r="11">
          <cell r="A11">
            <v>1</v>
          </cell>
        </row>
      </sheetData>
      <sheetData sheetId="38">
        <row r="11">
          <cell r="A11">
            <v>1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D10" t="str">
            <v>Pipe No</v>
          </cell>
          <cell r="E10" t="str">
            <v>Heat No</v>
          </cell>
          <cell r="F10" t="str">
            <v>ASL No</v>
          </cell>
          <cell r="G10" t="str">
            <v>Length</v>
          </cell>
        </row>
        <row r="11">
          <cell r="D11" t="str">
            <v>H311-B-01667</v>
          </cell>
          <cell r="E11" t="str">
            <v>SQ24810</v>
          </cell>
          <cell r="F11" t="str">
            <v>H/39-A-01587</v>
          </cell>
          <cell r="G11">
            <v>12.59</v>
          </cell>
        </row>
        <row r="12">
          <cell r="D12" t="str">
            <v>H311-B-01770</v>
          </cell>
          <cell r="E12" t="str">
            <v>SQ25550</v>
          </cell>
          <cell r="F12" t="str">
            <v>H/39-A-01609</v>
          </cell>
          <cell r="G12">
            <v>12.78</v>
          </cell>
        </row>
        <row r="13">
          <cell r="D13" t="str">
            <v>H311-C-02096</v>
          </cell>
          <cell r="E13" t="str">
            <v>SP90458</v>
          </cell>
          <cell r="F13" t="str">
            <v>H/39-A-01926</v>
          </cell>
          <cell r="G13">
            <v>12.75</v>
          </cell>
        </row>
        <row r="14">
          <cell r="D14" t="str">
            <v>H311-B-01824</v>
          </cell>
          <cell r="E14" t="str">
            <v>SQ25409</v>
          </cell>
          <cell r="F14" t="str">
            <v>H/39-A-01634</v>
          </cell>
          <cell r="G14">
            <v>12.63</v>
          </cell>
        </row>
        <row r="15">
          <cell r="D15" t="str">
            <v>H311-C-02365</v>
          </cell>
          <cell r="E15" t="str">
            <v>SQ24820</v>
          </cell>
          <cell r="F15" t="str">
            <v>H/39-A-02184</v>
          </cell>
          <cell r="G15">
            <v>12.96</v>
          </cell>
        </row>
        <row r="16">
          <cell r="D16" t="str">
            <v>H311-C-02320</v>
          </cell>
          <cell r="E16" t="str">
            <v>SQ24595</v>
          </cell>
          <cell r="F16" t="str">
            <v>H/39-A-02182</v>
          </cell>
          <cell r="G16">
            <v>12.97</v>
          </cell>
        </row>
        <row r="17">
          <cell r="D17" t="str">
            <v>H311-C-02194</v>
          </cell>
          <cell r="E17" t="str">
            <v>SP90231</v>
          </cell>
          <cell r="F17" t="str">
            <v>H/39-A-02062</v>
          </cell>
          <cell r="G17">
            <v>12.75</v>
          </cell>
        </row>
        <row r="18">
          <cell r="D18" t="str">
            <v>H311-C-02316</v>
          </cell>
          <cell r="E18" t="str">
            <v>SQ24595</v>
          </cell>
          <cell r="F18" t="str">
            <v>H/39-A-02144</v>
          </cell>
          <cell r="G18">
            <v>12.81</v>
          </cell>
        </row>
        <row r="19">
          <cell r="D19" t="str">
            <v>H311-C-02377</v>
          </cell>
          <cell r="E19" t="str">
            <v>SQ24604</v>
          </cell>
          <cell r="F19" t="str">
            <v>H/39-A-02191</v>
          </cell>
          <cell r="G19">
            <v>12.14</v>
          </cell>
        </row>
        <row r="20">
          <cell r="D20" t="str">
            <v>H311-C-02157</v>
          </cell>
          <cell r="E20" t="str">
            <v>SQ25401</v>
          </cell>
          <cell r="F20" t="str">
            <v>H/39-A-02096</v>
          </cell>
          <cell r="G20">
            <v>12.75</v>
          </cell>
        </row>
        <row r="21">
          <cell r="D21" t="str">
            <v>H311-B-00692</v>
          </cell>
          <cell r="E21" t="str">
            <v>SQ24295</v>
          </cell>
          <cell r="F21" t="str">
            <v>H/39-A-00478</v>
          </cell>
          <cell r="G21">
            <v>12.41</v>
          </cell>
        </row>
        <row r="22">
          <cell r="D22" t="str">
            <v>H311-B-00644</v>
          </cell>
          <cell r="E22" t="str">
            <v>SQ24385</v>
          </cell>
          <cell r="F22" t="str">
            <v>H/39-A-00464</v>
          </cell>
          <cell r="G22">
            <v>12.44</v>
          </cell>
        </row>
        <row r="23">
          <cell r="D23" t="str">
            <v>H311-B-01203</v>
          </cell>
          <cell r="E23" t="str">
            <v>SQ24284</v>
          </cell>
          <cell r="F23" t="str">
            <v>H/39-A-00996</v>
          </cell>
          <cell r="G23">
            <v>12.41</v>
          </cell>
        </row>
        <row r="24">
          <cell r="D24" t="str">
            <v>H311-B-00678</v>
          </cell>
          <cell r="E24" t="str">
            <v>SQ24385</v>
          </cell>
          <cell r="F24" t="str">
            <v>H/39-A-00473</v>
          </cell>
          <cell r="G24">
            <v>12.29</v>
          </cell>
        </row>
        <row r="25">
          <cell r="D25" t="str">
            <v>H311-B-01145</v>
          </cell>
          <cell r="E25" t="str">
            <v>SQ24387</v>
          </cell>
          <cell r="F25" t="str">
            <v>H/39-A-00980</v>
          </cell>
          <cell r="G25">
            <v>12.44</v>
          </cell>
        </row>
        <row r="26">
          <cell r="D26" t="str">
            <v>H311-B-00662</v>
          </cell>
          <cell r="E26" t="str">
            <v>SQ24286</v>
          </cell>
          <cell r="F26" t="str">
            <v>H/39-A-00468</v>
          </cell>
          <cell r="G26">
            <v>12.45</v>
          </cell>
        </row>
        <row r="27">
          <cell r="D27" t="str">
            <v>H311-B-02010</v>
          </cell>
          <cell r="E27" t="str">
            <v>SQ25544</v>
          </cell>
          <cell r="F27" t="str">
            <v>H/39-A-01835</v>
          </cell>
          <cell r="G27">
            <v>12.64</v>
          </cell>
        </row>
        <row r="28">
          <cell r="D28" t="str">
            <v>H311-B-02027</v>
          </cell>
          <cell r="E28" t="str">
            <v>SP90569</v>
          </cell>
          <cell r="F28" t="str">
            <v>H/39-A-01846</v>
          </cell>
          <cell r="G28">
            <v>12.76</v>
          </cell>
        </row>
        <row r="29">
          <cell r="D29" t="str">
            <v>H311-B-02028</v>
          </cell>
          <cell r="E29" t="str">
            <v>SP90569</v>
          </cell>
          <cell r="F29" t="str">
            <v>H/39-A-01847</v>
          </cell>
          <cell r="G29">
            <v>12.62</v>
          </cell>
        </row>
        <row r="30">
          <cell r="D30" t="str">
            <v>H311-B-01980</v>
          </cell>
          <cell r="E30" t="str">
            <v>SP90229</v>
          </cell>
          <cell r="F30" t="str">
            <v>H/39-A-01794</v>
          </cell>
          <cell r="G30">
            <v>12.81</v>
          </cell>
        </row>
        <row r="31">
          <cell r="D31" t="str">
            <v>H311-B-01949</v>
          </cell>
          <cell r="E31" t="str">
            <v>SP90231</v>
          </cell>
          <cell r="F31" t="str">
            <v>H/39-A-01815</v>
          </cell>
          <cell r="G31">
            <v>12.71</v>
          </cell>
        </row>
        <row r="32">
          <cell r="D32" t="str">
            <v>H311-B-01898</v>
          </cell>
          <cell r="E32" t="str">
            <v>SQ25401</v>
          </cell>
          <cell r="F32" t="str">
            <v>H/39-A-01767</v>
          </cell>
          <cell r="G32">
            <v>12.73</v>
          </cell>
        </row>
        <row r="33">
          <cell r="D33" t="str">
            <v>H311-B-00507</v>
          </cell>
          <cell r="E33" t="str">
            <v>SQ24297</v>
          </cell>
          <cell r="F33" t="str">
            <v>H/39-A-00375</v>
          </cell>
          <cell r="G33">
            <v>12.42</v>
          </cell>
        </row>
        <row r="34">
          <cell r="D34" t="str">
            <v>H311-B-00587</v>
          </cell>
          <cell r="E34" t="str">
            <v>SQ24397</v>
          </cell>
          <cell r="F34" t="str">
            <v>H/39-A-00405</v>
          </cell>
          <cell r="G34">
            <v>12.46</v>
          </cell>
        </row>
        <row r="35">
          <cell r="D35" t="str">
            <v>H311-B-00588</v>
          </cell>
          <cell r="E35" t="str">
            <v>SQ24397</v>
          </cell>
          <cell r="F35" t="str">
            <v>H/39-A-00406</v>
          </cell>
          <cell r="G35">
            <v>12.43</v>
          </cell>
        </row>
        <row r="36">
          <cell r="D36" t="str">
            <v>H311-B-00568</v>
          </cell>
          <cell r="E36" t="str">
            <v>SQ24509</v>
          </cell>
          <cell r="F36" t="str">
            <v>H/39-A-00387</v>
          </cell>
          <cell r="G36">
            <v>12.03</v>
          </cell>
        </row>
        <row r="37">
          <cell r="D37" t="str">
            <v>H311-B-00480</v>
          </cell>
          <cell r="E37" t="str">
            <v>SQ24385</v>
          </cell>
          <cell r="F37" t="str">
            <v>H/39-A-00394</v>
          </cell>
          <cell r="G37">
            <v>12.47</v>
          </cell>
        </row>
        <row r="38">
          <cell r="D38" t="str">
            <v>H311-B-00589</v>
          </cell>
          <cell r="E38" t="str">
            <v>SQ24397</v>
          </cell>
          <cell r="F38" t="str">
            <v>H/39-A-00407</v>
          </cell>
          <cell r="G38">
            <v>12.42</v>
          </cell>
        </row>
        <row r="39">
          <cell r="D39" t="str">
            <v>H311-C-02886</v>
          </cell>
          <cell r="E39" t="str">
            <v>SP90461</v>
          </cell>
          <cell r="F39" t="str">
            <v>H/39-A-02709</v>
          </cell>
          <cell r="G39">
            <v>12.81</v>
          </cell>
        </row>
        <row r="40">
          <cell r="D40" t="str">
            <v>H311-C-03052</v>
          </cell>
          <cell r="E40" t="str">
            <v>SQ25542</v>
          </cell>
          <cell r="F40" t="str">
            <v>H/39-A-02874</v>
          </cell>
          <cell r="G40">
            <v>12.66</v>
          </cell>
        </row>
        <row r="41">
          <cell r="D41" t="str">
            <v>H311-C-02506</v>
          </cell>
          <cell r="E41" t="str">
            <v>SP90576</v>
          </cell>
          <cell r="F41" t="str">
            <v>H/39-A-02342</v>
          </cell>
          <cell r="G41">
            <v>12.93</v>
          </cell>
        </row>
        <row r="42">
          <cell r="D42" t="str">
            <v>H311-C-02478</v>
          </cell>
          <cell r="E42" t="str">
            <v>SQ25404</v>
          </cell>
          <cell r="F42" t="str">
            <v>H/39-A-02301</v>
          </cell>
          <cell r="G42">
            <v>12.59</v>
          </cell>
        </row>
        <row r="43">
          <cell r="D43" t="str">
            <v>H311-C-02228</v>
          </cell>
          <cell r="E43" t="str">
            <v>SP90231</v>
          </cell>
          <cell r="F43" t="str">
            <v>H/39-A-02317</v>
          </cell>
          <cell r="G43">
            <v>12.51</v>
          </cell>
        </row>
        <row r="44">
          <cell r="D44" t="str">
            <v>H311-C-03036</v>
          </cell>
          <cell r="E44" t="str">
            <v>SP90453</v>
          </cell>
          <cell r="F44" t="str">
            <v>H/39-A-02864</v>
          </cell>
          <cell r="G44">
            <v>12.75</v>
          </cell>
        </row>
        <row r="45">
          <cell r="D45" t="str">
            <v>H311-C-02293</v>
          </cell>
          <cell r="E45" t="str">
            <v>SP90455</v>
          </cell>
          <cell r="F45" t="str">
            <v>H/39-A-02281</v>
          </cell>
          <cell r="G45">
            <v>12.6</v>
          </cell>
        </row>
        <row r="46">
          <cell r="D46" t="str">
            <v>H311-C-02989</v>
          </cell>
          <cell r="E46" t="str">
            <v>SQ25404</v>
          </cell>
          <cell r="F46" t="str">
            <v>H/39-A-02807</v>
          </cell>
          <cell r="G46">
            <v>12.7</v>
          </cell>
        </row>
        <row r="47">
          <cell r="D47" t="str">
            <v>H311-C-03013</v>
          </cell>
          <cell r="E47" t="str">
            <v>SQ25414</v>
          </cell>
          <cell r="F47" t="str">
            <v>H/39-A-02857</v>
          </cell>
          <cell r="G47">
            <v>12.58</v>
          </cell>
        </row>
        <row r="48">
          <cell r="D48" t="str">
            <v>H311-C-02351</v>
          </cell>
          <cell r="E48" t="str">
            <v>SQ24804</v>
          </cell>
          <cell r="F48" t="str">
            <v>H/39-A-02320</v>
          </cell>
          <cell r="G48">
            <v>12.65</v>
          </cell>
        </row>
        <row r="49">
          <cell r="D49" t="str">
            <v>H311-C-02497</v>
          </cell>
          <cell r="E49" t="str">
            <v>SP90455</v>
          </cell>
          <cell r="F49" t="str">
            <v>H/39-A-02345</v>
          </cell>
          <cell r="G49">
            <v>12.59</v>
          </cell>
        </row>
        <row r="50">
          <cell r="D50" t="str">
            <v>H311-C-02547</v>
          </cell>
          <cell r="E50" t="str">
            <v>SQ25442</v>
          </cell>
          <cell r="F50" t="str">
            <v>H/39-A-02367</v>
          </cell>
          <cell r="G50">
            <v>12.89</v>
          </cell>
        </row>
        <row r="51">
          <cell r="D51" t="str">
            <v>H311-C-02548</v>
          </cell>
          <cell r="E51" t="str">
            <v>SQ25442</v>
          </cell>
          <cell r="F51" t="str">
            <v>H/39-A-02338</v>
          </cell>
          <cell r="G51">
            <v>12.84</v>
          </cell>
        </row>
        <row r="52">
          <cell r="D52" t="str">
            <v>H311-C-03001</v>
          </cell>
          <cell r="E52" t="str">
            <v>SQ25409</v>
          </cell>
          <cell r="F52" t="str">
            <v>H/39-A-02852</v>
          </cell>
          <cell r="G52">
            <v>12.51</v>
          </cell>
        </row>
        <row r="53">
          <cell r="D53" t="str">
            <v>H311-B-01876</v>
          </cell>
          <cell r="E53" t="str">
            <v>SQ25406</v>
          </cell>
          <cell r="F53" t="str">
            <v>H/39-A-01698</v>
          </cell>
          <cell r="G53">
            <v>12.61</v>
          </cell>
        </row>
        <row r="54">
          <cell r="D54" t="str">
            <v>H311-B-01857</v>
          </cell>
          <cell r="E54" t="str">
            <v>SQ25414</v>
          </cell>
          <cell r="F54" t="str">
            <v>H/39-A-01735</v>
          </cell>
          <cell r="G54">
            <v>12.74</v>
          </cell>
        </row>
        <row r="55">
          <cell r="D55" t="str">
            <v>H311-B-01834</v>
          </cell>
          <cell r="E55" t="str">
            <v>SQ25406</v>
          </cell>
          <cell r="F55" t="str">
            <v>H/39-A-01691</v>
          </cell>
          <cell r="G55">
            <v>12.66</v>
          </cell>
        </row>
        <row r="56">
          <cell r="D56" t="str">
            <v>H311-B-01859</v>
          </cell>
          <cell r="E56" t="str">
            <v>SQ25414</v>
          </cell>
          <cell r="F56" t="str">
            <v>H/39-A-01694</v>
          </cell>
          <cell r="G56">
            <v>12.86</v>
          </cell>
        </row>
        <row r="57">
          <cell r="D57" t="str">
            <v>H311-B-01879</v>
          </cell>
          <cell r="E57" t="str">
            <v>SQ25406</v>
          </cell>
          <cell r="F57" t="str">
            <v>H/39-A-01738</v>
          </cell>
          <cell r="G57">
            <v>12.51</v>
          </cell>
        </row>
        <row r="58">
          <cell r="D58" t="str">
            <v>H311-B-01880</v>
          </cell>
          <cell r="E58" t="str">
            <v>SQ25406</v>
          </cell>
          <cell r="F58" t="str">
            <v>H/39-A-01700</v>
          </cell>
          <cell r="G58">
            <v>12.53</v>
          </cell>
        </row>
        <row r="59">
          <cell r="D59" t="str">
            <v>H311-B-01887</v>
          </cell>
          <cell r="E59" t="str">
            <v>SQ25414</v>
          </cell>
          <cell r="F59" t="str">
            <v>H/39-A-01706</v>
          </cell>
          <cell r="G59">
            <v>12.71</v>
          </cell>
        </row>
        <row r="60">
          <cell r="D60" t="str">
            <v>H311-B-01894</v>
          </cell>
          <cell r="E60" t="str">
            <v>SP90237</v>
          </cell>
          <cell r="F60" t="str">
            <v>H/39-A-01711</v>
          </cell>
          <cell r="G60">
            <v>12.76</v>
          </cell>
        </row>
        <row r="61">
          <cell r="D61" t="str">
            <v>H311-B-01889</v>
          </cell>
          <cell r="E61" t="str">
            <v>SQ25414</v>
          </cell>
          <cell r="F61" t="str">
            <v>H/39-A-01708</v>
          </cell>
          <cell r="G61">
            <v>12.93</v>
          </cell>
        </row>
        <row r="62">
          <cell r="D62" t="str">
            <v>H311-B-01895</v>
          </cell>
          <cell r="E62" t="str">
            <v>SP90237</v>
          </cell>
          <cell r="F62" t="str">
            <v>H/39-A-01712</v>
          </cell>
          <cell r="G62">
            <v>12.72</v>
          </cell>
        </row>
        <row r="63">
          <cell r="D63" t="str">
            <v>H311-B-01903</v>
          </cell>
          <cell r="E63" t="str">
            <v>SQ25542</v>
          </cell>
          <cell r="F63" t="str">
            <v>H/39-A-01717</v>
          </cell>
          <cell r="G63">
            <v>12.71</v>
          </cell>
        </row>
        <row r="64">
          <cell r="D64" t="str">
            <v>H311-B-01904</v>
          </cell>
          <cell r="E64" t="str">
            <v>SQ25542</v>
          </cell>
          <cell r="F64" t="str">
            <v>H/39-A-01718</v>
          </cell>
          <cell r="G64">
            <v>12.65</v>
          </cell>
        </row>
        <row r="65">
          <cell r="D65" t="str">
            <v>H311-C-02138</v>
          </cell>
          <cell r="E65" t="str">
            <v>SQ24804</v>
          </cell>
          <cell r="F65" t="str">
            <v>H/39-A-01987</v>
          </cell>
          <cell r="G65">
            <v>12.69</v>
          </cell>
        </row>
        <row r="66">
          <cell r="D66" t="str">
            <v>H311-C-02199</v>
          </cell>
          <cell r="E66" t="str">
            <v>SQ24817</v>
          </cell>
          <cell r="F66" t="str">
            <v>H/39-A-02016</v>
          </cell>
          <cell r="G66">
            <v>12.99</v>
          </cell>
        </row>
        <row r="67">
          <cell r="D67" t="str">
            <v>H311-C-02144</v>
          </cell>
          <cell r="E67" t="str">
            <v>SQ24815</v>
          </cell>
          <cell r="F67" t="str">
            <v>H/39-A-01990</v>
          </cell>
          <cell r="G67">
            <v>12.74</v>
          </cell>
        </row>
        <row r="68">
          <cell r="D68" t="str">
            <v>H311-C-02134</v>
          </cell>
          <cell r="E68" t="str">
            <v>SP90453</v>
          </cell>
          <cell r="F68" t="str">
            <v>H/39-A-01986</v>
          </cell>
          <cell r="G68">
            <v>12.87</v>
          </cell>
        </row>
        <row r="69">
          <cell r="D69" t="str">
            <v>H311-C-02159</v>
          </cell>
          <cell r="E69" t="str">
            <v>SQ25401</v>
          </cell>
          <cell r="F69" t="str">
            <v>H/39-A-01994</v>
          </cell>
          <cell r="G69">
            <v>12.01</v>
          </cell>
        </row>
        <row r="70">
          <cell r="D70" t="str">
            <v>H311-C-02160</v>
          </cell>
          <cell r="E70" t="str">
            <v>SQ25401</v>
          </cell>
          <cell r="F70" t="str">
            <v>H/39-A-01995</v>
          </cell>
          <cell r="G70">
            <v>12.45</v>
          </cell>
        </row>
        <row r="71">
          <cell r="D71" t="str">
            <v>H311-C-02121</v>
          </cell>
          <cell r="E71" t="str">
            <v>SP90458</v>
          </cell>
          <cell r="F71" t="str">
            <v>H/39-A-01984</v>
          </cell>
          <cell r="G71">
            <v>12.66</v>
          </cell>
        </row>
        <row r="72">
          <cell r="D72" t="str">
            <v>H311-C-02192</v>
          </cell>
          <cell r="E72" t="str">
            <v>SP90231</v>
          </cell>
          <cell r="F72" t="str">
            <v>H/39-A-02011</v>
          </cell>
          <cell r="G72">
            <v>12.46</v>
          </cell>
        </row>
        <row r="73">
          <cell r="D73" t="str">
            <v>H311-B-00627</v>
          </cell>
          <cell r="E73" t="str">
            <v>SQ24392</v>
          </cell>
          <cell r="F73" t="str">
            <v>H/39-A-00462</v>
          </cell>
          <cell r="G73">
            <v>12.49</v>
          </cell>
        </row>
        <row r="74">
          <cell r="D74" t="str">
            <v>H311-B-00771</v>
          </cell>
          <cell r="E74" t="str">
            <v>SQ24500</v>
          </cell>
          <cell r="F74" t="str">
            <v>H/39-A-00627</v>
          </cell>
          <cell r="G74">
            <v>12.38</v>
          </cell>
        </row>
        <row r="75">
          <cell r="D75" t="str">
            <v>H311-B-00674</v>
          </cell>
          <cell r="E75" t="str">
            <v>SQ24394</v>
          </cell>
          <cell r="F75" t="str">
            <v>H/39-A-00472</v>
          </cell>
          <cell r="G75">
            <v>12.46</v>
          </cell>
        </row>
        <row r="76">
          <cell r="D76" t="str">
            <v>H311-B-00623</v>
          </cell>
          <cell r="E76" t="str">
            <v>SQ24295</v>
          </cell>
          <cell r="F76" t="str">
            <v>H/39-A-00437</v>
          </cell>
          <cell r="G76">
            <v>12.46</v>
          </cell>
        </row>
        <row r="77">
          <cell r="D77" t="str">
            <v>H311-B-00483</v>
          </cell>
          <cell r="E77" t="str">
            <v>SQ24390</v>
          </cell>
          <cell r="F77" t="str">
            <v>H/39-A-00274</v>
          </cell>
          <cell r="G77">
            <v>12.41</v>
          </cell>
        </row>
        <row r="78">
          <cell r="D78" t="str">
            <v>H311-A-00341</v>
          </cell>
          <cell r="E78" t="str">
            <v>SQ24286</v>
          </cell>
          <cell r="F78" t="str">
            <v>H/39-A-00175</v>
          </cell>
          <cell r="G78">
            <v>12.5</v>
          </cell>
        </row>
        <row r="79">
          <cell r="D79" t="str">
            <v>H311-B-01391</v>
          </cell>
          <cell r="E79" t="str">
            <v>SQ24817</v>
          </cell>
          <cell r="F79" t="str">
            <v>H/39-A-01209</v>
          </cell>
          <cell r="G79">
            <v>12.43</v>
          </cell>
        </row>
        <row r="80">
          <cell r="D80" t="str">
            <v>H311-B-00756</v>
          </cell>
          <cell r="E80" t="str">
            <v>SQ24595</v>
          </cell>
          <cell r="F80" t="str">
            <v>H/39-A-00583</v>
          </cell>
          <cell r="G80">
            <v>12.42</v>
          </cell>
        </row>
        <row r="81">
          <cell r="D81" t="str">
            <v>H311-C-02831</v>
          </cell>
          <cell r="E81" t="str">
            <v>SP90449</v>
          </cell>
          <cell r="F81" t="str">
            <v>H/39-A-02690</v>
          </cell>
          <cell r="G81">
            <v>12.68</v>
          </cell>
        </row>
        <row r="82">
          <cell r="D82" t="str">
            <v>H311-B-00889</v>
          </cell>
          <cell r="E82" t="str">
            <v>SQ24289</v>
          </cell>
          <cell r="F82" t="str">
            <v>H/39-A-00683</v>
          </cell>
          <cell r="G82">
            <v>12.04</v>
          </cell>
        </row>
        <row r="83">
          <cell r="D83" t="str">
            <v>H311-C-02370</v>
          </cell>
          <cell r="E83" t="str">
            <v>SP90576</v>
          </cell>
          <cell r="F83" t="str">
            <v>H/39-A-02219</v>
          </cell>
          <cell r="G83">
            <v>12.94</v>
          </cell>
        </row>
        <row r="84">
          <cell r="D84" t="str">
            <v>H311-B-01157</v>
          </cell>
          <cell r="E84" t="str">
            <v>SQ24392</v>
          </cell>
          <cell r="F84" t="str">
            <v>H/39-A-01086</v>
          </cell>
          <cell r="G84">
            <v>12.42</v>
          </cell>
        </row>
        <row r="85">
          <cell r="D85" t="str">
            <v>H311-B-01278</v>
          </cell>
          <cell r="E85" t="str">
            <v>SQ24595</v>
          </cell>
          <cell r="F85" t="str">
            <v>H/39-A-01097</v>
          </cell>
          <cell r="G85">
            <v>12.43</v>
          </cell>
        </row>
        <row r="86">
          <cell r="D86" t="str">
            <v>H311-B-01285</v>
          </cell>
          <cell r="E86" t="str">
            <v>SQ24601</v>
          </cell>
          <cell r="F86" t="str">
            <v>H/39-A-01102</v>
          </cell>
          <cell r="G86">
            <v>11.68</v>
          </cell>
        </row>
        <row r="87">
          <cell r="D87" t="str">
            <v>H311-B-01261</v>
          </cell>
          <cell r="E87" t="str">
            <v>SQ25444</v>
          </cell>
          <cell r="F87" t="str">
            <v>H/39-A-01089</v>
          </cell>
          <cell r="G87">
            <v>12.38</v>
          </cell>
        </row>
        <row r="88">
          <cell r="D88" t="str">
            <v>H311-B-01352</v>
          </cell>
          <cell r="E88" t="str">
            <v>SP90576</v>
          </cell>
          <cell r="F88" t="str">
            <v>H/39-A-01169</v>
          </cell>
          <cell r="G88">
            <v>12.46</v>
          </cell>
        </row>
        <row r="89">
          <cell r="D89" t="str">
            <v>H311-B-01272</v>
          </cell>
          <cell r="E89" t="str">
            <v>SQ25414</v>
          </cell>
          <cell r="F89" t="str">
            <v>H/39-A-01093</v>
          </cell>
          <cell r="G89">
            <v>12.33</v>
          </cell>
        </row>
        <row r="90">
          <cell r="D90" t="str">
            <v>H311-B-01259</v>
          </cell>
          <cell r="E90" t="str">
            <v>SP90237</v>
          </cell>
          <cell r="F90" t="str">
            <v>H/39-A-01082</v>
          </cell>
          <cell r="G90">
            <v>12.29</v>
          </cell>
        </row>
        <row r="91">
          <cell r="D91" t="str">
            <v>H311-B-01139</v>
          </cell>
          <cell r="E91" t="str">
            <v>SQ24506</v>
          </cell>
          <cell r="F91" t="str">
            <v>H/39-A-00978</v>
          </cell>
          <cell r="G91">
            <v>12.44</v>
          </cell>
        </row>
        <row r="92">
          <cell r="D92" t="str">
            <v>H311-B-01274</v>
          </cell>
          <cell r="E92" t="str">
            <v>SQ25414</v>
          </cell>
          <cell r="F92" t="str">
            <v>H/39-A-01094</v>
          </cell>
          <cell r="G92">
            <v>12.42</v>
          </cell>
        </row>
        <row r="93">
          <cell r="D93" t="str">
            <v>H311-B-01159</v>
          </cell>
          <cell r="E93" t="str">
            <v>SQ24392</v>
          </cell>
          <cell r="F93" t="str">
            <v>H/39-A-00968</v>
          </cell>
          <cell r="G93">
            <v>12.41</v>
          </cell>
        </row>
        <row r="94">
          <cell r="D94" t="str">
            <v>H311-B-01358</v>
          </cell>
          <cell r="E94" t="str">
            <v>SQ25416</v>
          </cell>
          <cell r="F94" t="str">
            <v>H/39-A-01172</v>
          </cell>
          <cell r="G94">
            <v>12.44</v>
          </cell>
        </row>
        <row r="95">
          <cell r="D95" t="str">
            <v>H311-A-00167</v>
          </cell>
          <cell r="E95" t="str">
            <v>SQ24506</v>
          </cell>
          <cell r="F95" t="str">
            <v>H/39-A-00013</v>
          </cell>
          <cell r="G95">
            <v>12.24</v>
          </cell>
        </row>
        <row r="96">
          <cell r="D96" t="str">
            <v>H311-A-00204</v>
          </cell>
          <cell r="E96" t="str">
            <v>SQ24598</v>
          </cell>
          <cell r="F96" t="str">
            <v>H/39-A-00020</v>
          </cell>
          <cell r="G96">
            <v>12.34</v>
          </cell>
        </row>
        <row r="97">
          <cell r="D97" t="str">
            <v>H311-B-01279</v>
          </cell>
          <cell r="E97" t="str">
            <v>SQ24595</v>
          </cell>
          <cell r="F97" t="str">
            <v>H/39-A-01098</v>
          </cell>
          <cell r="G97">
            <v>12.45</v>
          </cell>
        </row>
        <row r="98">
          <cell r="D98" t="str">
            <v>H311-B-01255</v>
          </cell>
          <cell r="E98" t="str">
            <v>SQ25416</v>
          </cell>
          <cell r="F98" t="str">
            <v>H/39-A-01088</v>
          </cell>
          <cell r="G98">
            <v>12.41</v>
          </cell>
        </row>
        <row r="99">
          <cell r="D99" t="str">
            <v>H311-C-02661</v>
          </cell>
          <cell r="E99" t="str">
            <v>SQ24807</v>
          </cell>
          <cell r="F99" t="str">
            <v>H/39-A-02510</v>
          </cell>
          <cell r="G99">
            <v>12.47</v>
          </cell>
        </row>
        <row r="100">
          <cell r="D100" t="str">
            <v>H311-C-02672</v>
          </cell>
          <cell r="E100" t="str">
            <v>SP90573</v>
          </cell>
          <cell r="F100" t="str">
            <v>H/39-A-02489</v>
          </cell>
          <cell r="G100">
            <v>12.68</v>
          </cell>
        </row>
        <row r="101">
          <cell r="D101" t="str">
            <v>H311-C-02644</v>
          </cell>
          <cell r="E101" t="str">
            <v>SQ25544</v>
          </cell>
          <cell r="F101" t="str">
            <v>H/39-A-02448</v>
          </cell>
          <cell r="G101">
            <v>12.5</v>
          </cell>
        </row>
        <row r="102">
          <cell r="D102" t="str">
            <v>H311-C-02642</v>
          </cell>
          <cell r="E102" t="str">
            <v>SQ25544</v>
          </cell>
          <cell r="F102" t="str">
            <v>H/39-A-02446</v>
          </cell>
          <cell r="G102">
            <v>12.57</v>
          </cell>
        </row>
        <row r="103">
          <cell r="D103" t="str">
            <v>H311-C-02634</v>
          </cell>
          <cell r="E103" t="str">
            <v>SQ24601</v>
          </cell>
          <cell r="F103" t="str">
            <v>H/39-A-02444</v>
          </cell>
          <cell r="G103">
            <v>12.86</v>
          </cell>
        </row>
        <row r="104">
          <cell r="D104" t="str">
            <v>H311-C-02637</v>
          </cell>
          <cell r="E104" t="str">
            <v>SQ25406</v>
          </cell>
          <cell r="F104" t="str">
            <v>H/39-A-02445</v>
          </cell>
          <cell r="G104">
            <v>12.51</v>
          </cell>
        </row>
        <row r="105">
          <cell r="D105" t="str">
            <v>H311-A-00220</v>
          </cell>
          <cell r="E105" t="str">
            <v>SQ24297</v>
          </cell>
          <cell r="F105" t="str">
            <v>H/39-A-00022</v>
          </cell>
          <cell r="G105">
            <v>12.5</v>
          </cell>
        </row>
        <row r="106">
          <cell r="D106" t="str">
            <v>H311-A-00187</v>
          </cell>
          <cell r="E106" t="str">
            <v>SQ24295</v>
          </cell>
          <cell r="F106" t="str">
            <v>H/39-A-00006</v>
          </cell>
          <cell r="G106">
            <v>12.17</v>
          </cell>
        </row>
        <row r="107">
          <cell r="D107" t="str">
            <v>H311-B-01288</v>
          </cell>
          <cell r="E107" t="str">
            <v>SP90234</v>
          </cell>
          <cell r="F107" t="str">
            <v>H/39-A-01105</v>
          </cell>
          <cell r="G107">
            <v>12.43</v>
          </cell>
        </row>
        <row r="108">
          <cell r="D108" t="str">
            <v>H311-A-00252</v>
          </cell>
          <cell r="E108" t="str">
            <v>SP90229</v>
          </cell>
          <cell r="F108" t="str">
            <v>H/39-A-00032</v>
          </cell>
          <cell r="G108">
            <v>12.39</v>
          </cell>
        </row>
        <row r="109">
          <cell r="D109" t="str">
            <v>H311-A-00207</v>
          </cell>
          <cell r="E109" t="str">
            <v>SQ24514</v>
          </cell>
          <cell r="F109" t="str">
            <v>H/39-A-00010</v>
          </cell>
          <cell r="G109">
            <v>12.41</v>
          </cell>
        </row>
        <row r="110">
          <cell r="D110" t="str">
            <v>H311-B-00484</v>
          </cell>
          <cell r="E110" t="str">
            <v>SQ24390</v>
          </cell>
          <cell r="F110" t="str">
            <v>H/39-A-00275</v>
          </cell>
          <cell r="G110">
            <v>12.42</v>
          </cell>
        </row>
        <row r="111">
          <cell r="D111" t="str">
            <v>H311-A-00203</v>
          </cell>
          <cell r="E111" t="str">
            <v>SQ24598</v>
          </cell>
          <cell r="F111" t="str">
            <v>H/39-A-00009</v>
          </cell>
          <cell r="G111">
            <v>12.33</v>
          </cell>
        </row>
        <row r="112">
          <cell r="D112" t="str">
            <v>H311-B-01247</v>
          </cell>
          <cell r="E112" t="str">
            <v>SP90569</v>
          </cell>
          <cell r="F112" t="str">
            <v>H/39-A-01087</v>
          </cell>
          <cell r="G112">
            <v>12.45</v>
          </cell>
        </row>
        <row r="113">
          <cell r="D113" t="str">
            <v>H311-A-00202</v>
          </cell>
          <cell r="E113" t="str">
            <v>SQ24598</v>
          </cell>
          <cell r="F113" t="str">
            <v>H/39-A-00008</v>
          </cell>
          <cell r="G113">
            <v>12.36</v>
          </cell>
        </row>
        <row r="114">
          <cell r="D114" t="str">
            <v>H311-B-01268</v>
          </cell>
          <cell r="E114" t="str">
            <v>SQ24807</v>
          </cell>
          <cell r="F114" t="str">
            <v>H/39-A-01092</v>
          </cell>
          <cell r="G114">
            <v>12.45</v>
          </cell>
        </row>
        <row r="115">
          <cell r="D115" t="str">
            <v>H311-C-02878</v>
          </cell>
          <cell r="E115" t="str">
            <v>SP90569</v>
          </cell>
          <cell r="F115" t="str">
            <v>H/39-A-02703</v>
          </cell>
          <cell r="G115">
            <v>12.99</v>
          </cell>
        </row>
        <row r="116">
          <cell r="D116" t="str">
            <v>H311-C-02870</v>
          </cell>
          <cell r="E116" t="str">
            <v>SP90237</v>
          </cell>
          <cell r="F116" t="str">
            <v>H/39-A-02699</v>
          </cell>
          <cell r="G116">
            <v>12.75</v>
          </cell>
        </row>
        <row r="117">
          <cell r="D117" t="str">
            <v>H311-C-02868</v>
          </cell>
          <cell r="E117" t="str">
            <v>SP90237</v>
          </cell>
          <cell r="F117" t="str">
            <v>H/39-A-02697</v>
          </cell>
          <cell r="G117">
            <v>12.76</v>
          </cell>
        </row>
        <row r="118">
          <cell r="D118" t="str">
            <v>H311-C-02887</v>
          </cell>
          <cell r="E118" t="str">
            <v>SP90461</v>
          </cell>
          <cell r="F118" t="str">
            <v>H/39-A-02710</v>
          </cell>
          <cell r="G118">
            <v>12.81</v>
          </cell>
        </row>
        <row r="119">
          <cell r="D119" t="str">
            <v>H311-C-02888</v>
          </cell>
          <cell r="E119" t="str">
            <v>SP90461</v>
          </cell>
          <cell r="F119" t="str">
            <v>H/39-A-02711</v>
          </cell>
          <cell r="G119">
            <v>12.85</v>
          </cell>
        </row>
        <row r="120">
          <cell r="D120" t="str">
            <v>H311-A-00297</v>
          </cell>
          <cell r="E120" t="str">
            <v>SQ24284</v>
          </cell>
          <cell r="F120" t="str">
            <v>H/39-A-00086</v>
          </cell>
          <cell r="G120">
            <v>12.47</v>
          </cell>
        </row>
        <row r="121">
          <cell r="D121" t="str">
            <v>H311-C-02859</v>
          </cell>
          <cell r="E121" t="str">
            <v>SQ25435</v>
          </cell>
          <cell r="F121" t="str">
            <v>H/39-A-02682</v>
          </cell>
          <cell r="G121">
            <v>12.24</v>
          </cell>
        </row>
        <row r="122">
          <cell r="D122" t="str">
            <v>H311-C-02782</v>
          </cell>
          <cell r="E122" t="str">
            <v>SP90570</v>
          </cell>
          <cell r="F122" t="str">
            <v>H/39-A-02687</v>
          </cell>
          <cell r="G122">
            <v>12.51</v>
          </cell>
        </row>
        <row r="123">
          <cell r="D123" t="str">
            <v>H311-A-00315</v>
          </cell>
          <cell r="E123" t="str">
            <v>SQ24390</v>
          </cell>
          <cell r="F123" t="str">
            <v>H/39-A-00097</v>
          </cell>
          <cell r="G123">
            <v>12.32</v>
          </cell>
        </row>
        <row r="124">
          <cell r="D124" t="str">
            <v>H311-B-00426</v>
          </cell>
          <cell r="E124" t="str">
            <v>SQ24382</v>
          </cell>
          <cell r="F124" t="str">
            <v>H/39-A-00244</v>
          </cell>
          <cell r="G124">
            <v>12.47</v>
          </cell>
        </row>
        <row r="125">
          <cell r="D125" t="str">
            <v>H311-B-00492</v>
          </cell>
          <cell r="E125" t="str">
            <v>SQ24394</v>
          </cell>
          <cell r="F125" t="str">
            <v>H/39-A-00279</v>
          </cell>
          <cell r="G125">
            <v>12.46</v>
          </cell>
        </row>
        <row r="126">
          <cell r="D126" t="str">
            <v>H311-A-00384</v>
          </cell>
          <cell r="E126" t="str">
            <v>SQ24598</v>
          </cell>
          <cell r="F126" t="str">
            <v>H/39-A-00181</v>
          </cell>
          <cell r="G126">
            <v>12.5</v>
          </cell>
        </row>
        <row r="127">
          <cell r="D127" t="str">
            <v>H311-C-02879</v>
          </cell>
          <cell r="E127" t="str">
            <v>SP90569</v>
          </cell>
          <cell r="F127" t="str">
            <v>H/39-A-02704</v>
          </cell>
          <cell r="G127">
            <v>12.92</v>
          </cell>
        </row>
        <row r="128">
          <cell r="D128" t="str">
            <v>H311-C-02883</v>
          </cell>
          <cell r="E128" t="str">
            <v>SQ24519</v>
          </cell>
          <cell r="F128" t="str">
            <v>H/39-A-02708</v>
          </cell>
          <cell r="G128">
            <v>12.78</v>
          </cell>
        </row>
        <row r="129">
          <cell r="D129" t="str">
            <v>H311-B-02049</v>
          </cell>
          <cell r="E129" t="str">
            <v>SP90453</v>
          </cell>
          <cell r="F129" t="str">
            <v>H/39-A-01872</v>
          </cell>
          <cell r="G129">
            <v>12.62</v>
          </cell>
        </row>
        <row r="130">
          <cell r="D130" t="str">
            <v>H311-C-02893</v>
          </cell>
          <cell r="E130" t="str">
            <v>SP90576</v>
          </cell>
          <cell r="F130" t="str">
            <v>H/39-A-02714</v>
          </cell>
          <cell r="G130">
            <v>12.95</v>
          </cell>
        </row>
        <row r="131">
          <cell r="D131" t="str">
            <v>H311-B-01488</v>
          </cell>
          <cell r="E131" t="str">
            <v>SQ24812</v>
          </cell>
          <cell r="F131" t="str">
            <v>H/39-A-01305</v>
          </cell>
          <cell r="G131">
            <v>12.5</v>
          </cell>
        </row>
        <row r="132">
          <cell r="D132" t="str">
            <v>H311-A-00305</v>
          </cell>
          <cell r="E132" t="str">
            <v>SQ24292</v>
          </cell>
          <cell r="F132" t="str">
            <v>H/39-A-00091</v>
          </cell>
          <cell r="G132">
            <v>12.49</v>
          </cell>
        </row>
        <row r="133">
          <cell r="D133" t="str">
            <v>H311-C-02897</v>
          </cell>
          <cell r="E133" t="str">
            <v>SQ24810</v>
          </cell>
          <cell r="F133" t="str">
            <v>H/39-A-02718</v>
          </cell>
          <cell r="G133">
            <v>12.66</v>
          </cell>
        </row>
        <row r="134">
          <cell r="D134" t="str">
            <v>H311-C-02869</v>
          </cell>
          <cell r="E134" t="str">
            <v>SP90237</v>
          </cell>
          <cell r="F134" t="str">
            <v>H/39-A-02698</v>
          </cell>
          <cell r="G134">
            <v>12.77</v>
          </cell>
        </row>
        <row r="135">
          <cell r="D135" t="str">
            <v>H311-C-02858</v>
          </cell>
          <cell r="E135" t="str">
            <v>SQ25435</v>
          </cell>
          <cell r="F135" t="str">
            <v>H/39-A-02681</v>
          </cell>
          <cell r="G135">
            <v>12.56</v>
          </cell>
        </row>
        <row r="136">
          <cell r="D136" t="str">
            <v>H311-C-02867</v>
          </cell>
          <cell r="E136" t="str">
            <v>SP90237</v>
          </cell>
          <cell r="F136" t="str">
            <v>H/39-A-02696</v>
          </cell>
          <cell r="G136">
            <v>12.79</v>
          </cell>
        </row>
        <row r="137">
          <cell r="D137" t="str">
            <v>H311-C-02825</v>
          </cell>
          <cell r="E137" t="str">
            <v>SP90240</v>
          </cell>
          <cell r="F137" t="str">
            <v>H/39-A-02663</v>
          </cell>
          <cell r="G137">
            <v>12.8</v>
          </cell>
        </row>
        <row r="138">
          <cell r="D138" t="str">
            <v>H311-C-02827</v>
          </cell>
          <cell r="E138" t="str">
            <v>SP90234</v>
          </cell>
          <cell r="F138" t="str">
            <v>H/39-A-02689</v>
          </cell>
          <cell r="G138">
            <v>12.51</v>
          </cell>
        </row>
        <row r="139">
          <cell r="D139" t="str">
            <v>H311-C-02863</v>
          </cell>
          <cell r="E139" t="str">
            <v>SQ24604</v>
          </cell>
          <cell r="F139" t="str">
            <v>H/39-A-02684</v>
          </cell>
          <cell r="G139">
            <v>12.26</v>
          </cell>
        </row>
        <row r="140">
          <cell r="D140" t="str">
            <v>H311-C-02892</v>
          </cell>
          <cell r="E140" t="str">
            <v>SP90576</v>
          </cell>
          <cell r="F140" t="str">
            <v>H/39-A-02713</v>
          </cell>
          <cell r="G140">
            <v>12.94</v>
          </cell>
        </row>
        <row r="141">
          <cell r="D141" t="str">
            <v>H311-B-00552</v>
          </cell>
          <cell r="E141" t="str">
            <v>SQ24390</v>
          </cell>
          <cell r="F141" t="str">
            <v>H/39-A-00357</v>
          </cell>
          <cell r="G141">
            <v>12.49</v>
          </cell>
        </row>
        <row r="142">
          <cell r="D142" t="str">
            <v>H311-C-02877</v>
          </cell>
          <cell r="E142" t="str">
            <v>SP90569</v>
          </cell>
          <cell r="F142" t="str">
            <v>H/39-A-02702</v>
          </cell>
          <cell r="G142">
            <v>12.96</v>
          </cell>
        </row>
        <row r="143">
          <cell r="D143" t="str">
            <v>H311-B-00877</v>
          </cell>
          <cell r="E143" t="str">
            <v>SQ24286</v>
          </cell>
          <cell r="F143" t="str">
            <v>H/39-A-00680</v>
          </cell>
          <cell r="G143">
            <v>12.43</v>
          </cell>
        </row>
        <row r="144">
          <cell r="D144" t="str">
            <v>H311-B-00797</v>
          </cell>
          <cell r="E144" t="str">
            <v>SQ24397</v>
          </cell>
          <cell r="F144" t="str">
            <v>H/39-A-00603</v>
          </cell>
          <cell r="G144">
            <v>12.43</v>
          </cell>
        </row>
        <row r="145">
          <cell r="D145" t="str">
            <v>H311-C-02249</v>
          </cell>
          <cell r="E145" t="str">
            <v>SQ25411</v>
          </cell>
          <cell r="F145" t="str">
            <v>H/39-A-02054</v>
          </cell>
          <cell r="G145">
            <v>12.81</v>
          </cell>
        </row>
        <row r="146">
          <cell r="D146" t="str">
            <v>H311-B-00592</v>
          </cell>
          <cell r="E146" t="str">
            <v>SQ24297</v>
          </cell>
          <cell r="F146" t="str">
            <v>H/39-A-00417</v>
          </cell>
          <cell r="G146">
            <v>12.36</v>
          </cell>
        </row>
        <row r="147">
          <cell r="D147" t="str">
            <v>H311-B-00554</v>
          </cell>
          <cell r="E147" t="str">
            <v>SQ24390</v>
          </cell>
          <cell r="F147" t="str">
            <v>H/39-A-00359</v>
          </cell>
          <cell r="G147">
            <v>12.43</v>
          </cell>
        </row>
        <row r="148">
          <cell r="D148" t="str">
            <v>H311-B-00632</v>
          </cell>
          <cell r="E148" t="str">
            <v>SQ24379</v>
          </cell>
          <cell r="F148" t="str">
            <v>H/39-A-00451</v>
          </cell>
          <cell r="G148">
            <v>12.28</v>
          </cell>
        </row>
        <row r="149">
          <cell r="D149" t="str">
            <v>H311-B-00591</v>
          </cell>
          <cell r="E149" t="str">
            <v>SQ24297</v>
          </cell>
          <cell r="F149" t="str">
            <v>H/39-A-00416</v>
          </cell>
          <cell r="G149">
            <v>12.44</v>
          </cell>
        </row>
        <row r="150">
          <cell r="D150" t="str">
            <v>H311-B-00608</v>
          </cell>
          <cell r="E150" t="str">
            <v>SQ24292</v>
          </cell>
          <cell r="F150" t="str">
            <v>H/39-A-00429</v>
          </cell>
          <cell r="G150">
            <v>12.4</v>
          </cell>
        </row>
        <row r="151">
          <cell r="D151" t="str">
            <v>H311-B-01617</v>
          </cell>
          <cell r="E151" t="str">
            <v>SQ25437</v>
          </cell>
          <cell r="F151" t="str">
            <v>H/39-A-01416</v>
          </cell>
          <cell r="G151">
            <v>12.31</v>
          </cell>
        </row>
        <row r="152">
          <cell r="D152" t="str">
            <v>H311-B-00654</v>
          </cell>
          <cell r="E152" t="str">
            <v>SQ24598</v>
          </cell>
          <cell r="F152" t="str">
            <v>H/39-A-00490</v>
          </cell>
          <cell r="G152">
            <v>12.5</v>
          </cell>
        </row>
        <row r="153">
          <cell r="D153" t="str">
            <v>H311-B-00553</v>
          </cell>
          <cell r="E153" t="str">
            <v>SQ24390</v>
          </cell>
          <cell r="F153" t="str">
            <v>H/39-A-00358</v>
          </cell>
          <cell r="G153">
            <v>12.42</v>
          </cell>
        </row>
        <row r="154">
          <cell r="D154" t="str">
            <v>H311-B-01683</v>
          </cell>
          <cell r="E154" t="str">
            <v>SQ25550</v>
          </cell>
          <cell r="F154" t="str">
            <v>H/39-A-01494</v>
          </cell>
          <cell r="G154">
            <v>12.5</v>
          </cell>
        </row>
        <row r="155">
          <cell r="D155" t="str">
            <v>H311-C-02092</v>
          </cell>
          <cell r="E155" t="str">
            <v>SQ25444</v>
          </cell>
          <cell r="F155" t="str">
            <v>H/39-A-01915</v>
          </cell>
          <cell r="G155">
            <v>12.85</v>
          </cell>
        </row>
        <row r="156">
          <cell r="D156" t="str">
            <v>H311-B-00602</v>
          </cell>
          <cell r="E156" t="str">
            <v>SQ24292</v>
          </cell>
          <cell r="F156" t="str">
            <v>H/39-A-00424</v>
          </cell>
          <cell r="G156">
            <v>12.47</v>
          </cell>
        </row>
        <row r="157">
          <cell r="D157" t="str">
            <v>H311-A-00358</v>
          </cell>
          <cell r="E157" t="str">
            <v>SQ24292</v>
          </cell>
          <cell r="F157" t="str">
            <v>H/39-A-00157</v>
          </cell>
          <cell r="G157">
            <v>12.41</v>
          </cell>
        </row>
        <row r="158">
          <cell r="D158" t="str">
            <v>H311-B-00497</v>
          </cell>
          <cell r="E158" t="str">
            <v>SQ24379</v>
          </cell>
          <cell r="F158" t="str">
            <v>H/39-A-00280</v>
          </cell>
          <cell r="G158">
            <v>12.46</v>
          </cell>
        </row>
        <row r="159">
          <cell r="D159" t="str">
            <v>H311-C-02618</v>
          </cell>
          <cell r="E159" t="str">
            <v>SP90231</v>
          </cell>
          <cell r="F159" t="str">
            <v>H/39-A-02433</v>
          </cell>
          <cell r="G159">
            <v>12.67</v>
          </cell>
        </row>
        <row r="160">
          <cell r="D160" t="str">
            <v>H311-C-02616</v>
          </cell>
          <cell r="E160" t="str">
            <v>SP90231</v>
          </cell>
          <cell r="F160" t="str">
            <v>H/39-A-02431</v>
          </cell>
          <cell r="G160">
            <v>12.61</v>
          </cell>
        </row>
        <row r="161">
          <cell r="D161" t="str">
            <v>H311-C-02514</v>
          </cell>
          <cell r="E161" t="str">
            <v>SQ25432</v>
          </cell>
          <cell r="F161" t="str">
            <v>H/39-A-02405</v>
          </cell>
          <cell r="G161">
            <v>12.54</v>
          </cell>
        </row>
        <row r="162">
          <cell r="D162" t="str">
            <v>H311-C-02622</v>
          </cell>
          <cell r="E162" t="str">
            <v>SQ24812</v>
          </cell>
          <cell r="F162" t="str">
            <v>H/39-A-02435</v>
          </cell>
          <cell r="G162">
            <v>12.69</v>
          </cell>
        </row>
        <row r="163">
          <cell r="D163" t="str">
            <v>H311-C-02596</v>
          </cell>
          <cell r="E163" t="str">
            <v>SP90449</v>
          </cell>
          <cell r="F163" t="str">
            <v>H/39-A-02418</v>
          </cell>
          <cell r="G163">
            <v>12.73</v>
          </cell>
        </row>
        <row r="164">
          <cell r="D164" t="str">
            <v>H311-C-02589</v>
          </cell>
          <cell r="E164" t="str">
            <v>SQ25414</v>
          </cell>
          <cell r="F164" t="str">
            <v>H/39-A-02413</v>
          </cell>
          <cell r="G164">
            <v>12.68</v>
          </cell>
        </row>
        <row r="165">
          <cell r="D165" t="str">
            <v>H311-C-03291</v>
          </cell>
          <cell r="E165" t="str">
            <v>SP90573</v>
          </cell>
          <cell r="F165" t="str">
            <v>H/39-A-03108</v>
          </cell>
          <cell r="G165">
            <v>12.59</v>
          </cell>
        </row>
        <row r="166">
          <cell r="D166" t="str">
            <v>H311-C-02549</v>
          </cell>
          <cell r="E166" t="str">
            <v>SQ25442</v>
          </cell>
          <cell r="F166" t="str">
            <v>H/39-A-02409</v>
          </cell>
          <cell r="G166">
            <v>12.73</v>
          </cell>
        </row>
        <row r="167">
          <cell r="D167" t="str">
            <v>H311-C-02544</v>
          </cell>
          <cell r="E167" t="str">
            <v>SQ24815</v>
          </cell>
          <cell r="F167" t="str">
            <v>H/39-A-02408</v>
          </cell>
          <cell r="G167">
            <v>12.61</v>
          </cell>
        </row>
        <row r="168">
          <cell r="D168" t="str">
            <v>H311-C-02609</v>
          </cell>
          <cell r="E168" t="str">
            <v>SQ25442</v>
          </cell>
          <cell r="F168" t="str">
            <v>H/39-A-02426</v>
          </cell>
          <cell r="G168">
            <v>12.68</v>
          </cell>
        </row>
        <row r="169">
          <cell r="D169" t="str">
            <v>H311-C-02559</v>
          </cell>
          <cell r="E169" t="str">
            <v>SQ25435</v>
          </cell>
          <cell r="F169" t="str">
            <v>H/39-A-02373</v>
          </cell>
          <cell r="G169">
            <v>12.88</v>
          </cell>
        </row>
        <row r="170">
          <cell r="D170" t="str">
            <v>H311-C-02624</v>
          </cell>
          <cell r="E170" t="str">
            <v>SQ24812</v>
          </cell>
          <cell r="F170" t="str">
            <v>H/39-A-02457</v>
          </cell>
          <cell r="G170">
            <v>12.84</v>
          </cell>
        </row>
        <row r="171">
          <cell r="D171" t="str">
            <v>H311-C-03329</v>
          </cell>
          <cell r="E171" t="str">
            <v>SQ25544</v>
          </cell>
          <cell r="F171" t="str">
            <v>H/39-A-03137</v>
          </cell>
          <cell r="G171">
            <v>12.76</v>
          </cell>
        </row>
        <row r="172">
          <cell r="D172" t="str">
            <v>H311-C-02649</v>
          </cell>
          <cell r="E172" t="str">
            <v>SQ25442</v>
          </cell>
          <cell r="F172" t="str">
            <v>H/39-A-02450</v>
          </cell>
          <cell r="G172">
            <v>12.61</v>
          </cell>
        </row>
        <row r="173">
          <cell r="D173" t="str">
            <v>H311-C-03285</v>
          </cell>
          <cell r="E173" t="str">
            <v>SP90570</v>
          </cell>
          <cell r="F173" t="str">
            <v>H/39-A-03123</v>
          </cell>
          <cell r="G173">
            <v>12.84</v>
          </cell>
        </row>
        <row r="174">
          <cell r="D174" t="str">
            <v>H311-C-03321</v>
          </cell>
          <cell r="E174" t="str">
            <v>SQ25414</v>
          </cell>
          <cell r="F174" t="str">
            <v>H/39-A-03132</v>
          </cell>
          <cell r="G174">
            <v>12.66</v>
          </cell>
        </row>
        <row r="175">
          <cell r="D175" t="str">
            <v>H311-C-03243</v>
          </cell>
          <cell r="E175" t="str">
            <v>SQ24820</v>
          </cell>
          <cell r="F175" t="str">
            <v>H/39-A-03121</v>
          </cell>
          <cell r="G175">
            <v>12.99</v>
          </cell>
        </row>
        <row r="176">
          <cell r="D176" t="str">
            <v>H311-C-03316</v>
          </cell>
          <cell r="E176" t="str">
            <v>SP90234</v>
          </cell>
          <cell r="F176" t="str">
            <v>H/39-A-03130</v>
          </cell>
          <cell r="G176">
            <v>12.83</v>
          </cell>
        </row>
        <row r="177">
          <cell r="D177" t="str">
            <v>H311-C-03238</v>
          </cell>
          <cell r="E177" t="str">
            <v>SQ25553</v>
          </cell>
          <cell r="F177" t="str">
            <v>H/39-A-03068</v>
          </cell>
          <cell r="G177">
            <v>12.76</v>
          </cell>
        </row>
        <row r="178">
          <cell r="D178" t="str">
            <v>H311-C-03319</v>
          </cell>
          <cell r="E178" t="str">
            <v>SP90234</v>
          </cell>
          <cell r="F178" t="str">
            <v>H/39-A-03120</v>
          </cell>
          <cell r="G178">
            <v>12.86</v>
          </cell>
        </row>
        <row r="179">
          <cell r="D179" t="str">
            <v>H311-C-02424</v>
          </cell>
          <cell r="E179" t="str">
            <v>SQ25437</v>
          </cell>
          <cell r="F179" t="str">
            <v>H/39-A-02287</v>
          </cell>
          <cell r="G179">
            <v>12.59</v>
          </cell>
        </row>
        <row r="180">
          <cell r="D180" t="str">
            <v>H311-C-02480</v>
          </cell>
          <cell r="E180" t="str">
            <v>SQ25404</v>
          </cell>
          <cell r="F180" t="str">
            <v>H/39-A-02303</v>
          </cell>
          <cell r="G180">
            <v>12.91</v>
          </cell>
        </row>
        <row r="181">
          <cell r="D181" t="str">
            <v>H311-C-03048</v>
          </cell>
          <cell r="E181" t="str">
            <v>SQ25411</v>
          </cell>
          <cell r="F181" t="str">
            <v>H/39-A-02919</v>
          </cell>
          <cell r="G181">
            <v>12.65</v>
          </cell>
        </row>
        <row r="182">
          <cell r="D182" t="str">
            <v>H311-C-03103</v>
          </cell>
          <cell r="E182" t="str">
            <v>SQ25409</v>
          </cell>
          <cell r="F182" t="str">
            <v>H/39-A-02927</v>
          </cell>
          <cell r="G182">
            <v>12.68</v>
          </cell>
        </row>
        <row r="183">
          <cell r="D183" t="str">
            <v>H311-C-02473</v>
          </cell>
          <cell r="E183" t="str">
            <v>SQ25553</v>
          </cell>
          <cell r="F183" t="str">
            <v>H/39-A-02298</v>
          </cell>
          <cell r="G183">
            <v>12.83</v>
          </cell>
        </row>
        <row r="184">
          <cell r="D184" t="str">
            <v>H311-C-03234</v>
          </cell>
          <cell r="E184" t="str">
            <v>SQ24820</v>
          </cell>
          <cell r="F184" t="str">
            <v>H/39-A-03145</v>
          </cell>
          <cell r="G184">
            <v>12.92</v>
          </cell>
        </row>
        <row r="185">
          <cell r="D185" t="str">
            <v>H311-C-02503</v>
          </cell>
          <cell r="E185" t="str">
            <v>SP90455</v>
          </cell>
          <cell r="F185" t="str">
            <v>H/39-A-02316</v>
          </cell>
          <cell r="G185">
            <v>12.66</v>
          </cell>
        </row>
        <row r="186">
          <cell r="D186" t="str">
            <v>H311-C-02834</v>
          </cell>
          <cell r="E186" t="str">
            <v>SP90449</v>
          </cell>
          <cell r="F186" t="str">
            <v>H/39-A-02656</v>
          </cell>
          <cell r="G186">
            <v>12.69</v>
          </cell>
        </row>
        <row r="187">
          <cell r="D187" t="str">
            <v>H311-C-02832</v>
          </cell>
          <cell r="E187" t="str">
            <v>SP90449</v>
          </cell>
          <cell r="F187" t="str">
            <v>H/39-A-02665</v>
          </cell>
          <cell r="G187">
            <v>12.65</v>
          </cell>
        </row>
        <row r="188">
          <cell r="D188" t="str">
            <v>H311-B-02073</v>
          </cell>
          <cell r="E188" t="str">
            <v>SQ25414</v>
          </cell>
          <cell r="F188" t="str">
            <v>H/39-A-01902</v>
          </cell>
          <cell r="G188">
            <v>12.5</v>
          </cell>
        </row>
        <row r="189">
          <cell r="D189" t="str">
            <v>H311-C-03327</v>
          </cell>
          <cell r="E189" t="str">
            <v>SQ25544</v>
          </cell>
          <cell r="F189" t="str">
            <v>H/39-A-03136</v>
          </cell>
          <cell r="G189">
            <v>12.76</v>
          </cell>
        </row>
        <row r="190">
          <cell r="D190" t="str">
            <v>H311-C-03324</v>
          </cell>
          <cell r="E190" t="str">
            <v>SQ25414</v>
          </cell>
          <cell r="F190" t="str">
            <v>H/39-A-03134</v>
          </cell>
          <cell r="G190">
            <v>12.84</v>
          </cell>
        </row>
        <row r="191">
          <cell r="D191" t="str">
            <v>H311-C-03323</v>
          </cell>
          <cell r="E191" t="str">
            <v>SQ25414</v>
          </cell>
          <cell r="F191" t="str">
            <v>H/39-A-03133</v>
          </cell>
          <cell r="G191">
            <v>12.69</v>
          </cell>
        </row>
        <row r="192">
          <cell r="D192" t="str">
            <v>H311-C-03236</v>
          </cell>
          <cell r="E192" t="str">
            <v>SQ25553</v>
          </cell>
          <cell r="F192" t="str">
            <v>H/39-A-03086</v>
          </cell>
          <cell r="G192">
            <v>12.73</v>
          </cell>
        </row>
        <row r="193">
          <cell r="D193" t="str">
            <v>H311-C-03293</v>
          </cell>
          <cell r="E193" t="str">
            <v>SP90573</v>
          </cell>
          <cell r="F193" t="str">
            <v>H/39-A-03125</v>
          </cell>
          <cell r="G193">
            <v>12.63</v>
          </cell>
        </row>
        <row r="194">
          <cell r="D194" t="str">
            <v>H311-C-03303</v>
          </cell>
          <cell r="E194" t="str">
            <v>SP90570</v>
          </cell>
          <cell r="F194" t="str">
            <v>H/39-A-03114</v>
          </cell>
          <cell r="G194">
            <v>12.49</v>
          </cell>
        </row>
        <row r="195">
          <cell r="D195" t="str">
            <v>H311-C-03326</v>
          </cell>
          <cell r="E195" t="str">
            <v>SQ25544</v>
          </cell>
          <cell r="F195" t="str">
            <v>H/39-A-03135</v>
          </cell>
          <cell r="G195">
            <v>12.72</v>
          </cell>
        </row>
        <row r="196">
          <cell r="D196" t="str">
            <v>H311-C-03306</v>
          </cell>
          <cell r="E196" t="str">
            <v>SP90461</v>
          </cell>
          <cell r="F196" t="str">
            <v>H/39-A-03129</v>
          </cell>
          <cell r="G196">
            <v>12.76</v>
          </cell>
        </row>
        <row r="197">
          <cell r="D197" t="str">
            <v>H311-C-03275</v>
          </cell>
          <cell r="E197" t="str">
            <v>SQ25553</v>
          </cell>
          <cell r="F197" t="str">
            <v>H/39-A-03100</v>
          </cell>
          <cell r="G197">
            <v>12.77</v>
          </cell>
        </row>
        <row r="198">
          <cell r="D198" t="str">
            <v>H311-C-03302</v>
          </cell>
          <cell r="E198" t="str">
            <v>SP90570</v>
          </cell>
          <cell r="F198" t="str">
            <v>H/39-A-03113</v>
          </cell>
          <cell r="G198">
            <v>12.57</v>
          </cell>
        </row>
        <row r="199">
          <cell r="D199" t="str">
            <v>H311-C-03294</v>
          </cell>
          <cell r="E199" t="str">
            <v>SP90573</v>
          </cell>
          <cell r="F199" t="str">
            <v>H/39-A-03126</v>
          </cell>
          <cell r="G199">
            <v>12.76</v>
          </cell>
        </row>
        <row r="200">
          <cell r="D200" t="str">
            <v>H311-C-03249</v>
          </cell>
          <cell r="E200" t="str">
            <v>SQ25547</v>
          </cell>
          <cell r="F200" t="str">
            <v>H/39-A-03122</v>
          </cell>
          <cell r="G200">
            <v>12.57</v>
          </cell>
        </row>
        <row r="201">
          <cell r="D201" t="str">
            <v>H311-C-03284</v>
          </cell>
          <cell r="E201" t="str">
            <v>SP90570</v>
          </cell>
          <cell r="F201" t="str">
            <v>H/39-A-03104</v>
          </cell>
          <cell r="G201">
            <v>12.71</v>
          </cell>
        </row>
        <row r="202">
          <cell r="D202" t="str">
            <v>H311-C-03314</v>
          </cell>
          <cell r="E202" t="str">
            <v>SQ25553</v>
          </cell>
          <cell r="F202" t="str">
            <v>H/39-A-03118</v>
          </cell>
          <cell r="G202">
            <v>12.83</v>
          </cell>
        </row>
        <row r="203">
          <cell r="D203" t="str">
            <v>H311-C-03312</v>
          </cell>
          <cell r="E203" t="str">
            <v>SQ25553</v>
          </cell>
          <cell r="F203" t="str">
            <v>H/39-A-03117</v>
          </cell>
          <cell r="G203">
            <v>12.87</v>
          </cell>
        </row>
        <row r="204">
          <cell r="D204" t="str">
            <v>H311-C-03255</v>
          </cell>
          <cell r="E204" t="str">
            <v>SQ25409</v>
          </cell>
          <cell r="F204" t="str">
            <v>H/39-A-03098</v>
          </cell>
          <cell r="G204">
            <v>12.63</v>
          </cell>
        </row>
        <row r="205">
          <cell r="D205" t="str">
            <v>H311-C-03298</v>
          </cell>
          <cell r="E205" t="str">
            <v>SQ25550</v>
          </cell>
          <cell r="F205" t="str">
            <v>H/39-A-03111</v>
          </cell>
          <cell r="G205">
            <v>12.85</v>
          </cell>
        </row>
        <row r="206">
          <cell r="D206" t="str">
            <v>H311-C-03308</v>
          </cell>
          <cell r="E206" t="str">
            <v>SP90461</v>
          </cell>
          <cell r="F206" t="str">
            <v>H/39-A-03116</v>
          </cell>
          <cell r="G206">
            <v>12.8</v>
          </cell>
        </row>
        <row r="207">
          <cell r="D207" t="str">
            <v>H311-C-03307</v>
          </cell>
          <cell r="E207" t="str">
            <v>SP90461</v>
          </cell>
          <cell r="F207" t="str">
            <v>H/39-A-03115</v>
          </cell>
          <cell r="G207">
            <v>12.76</v>
          </cell>
        </row>
        <row r="208">
          <cell r="D208" t="str">
            <v>H311-C-02631</v>
          </cell>
          <cell r="E208" t="str">
            <v>SQ24601</v>
          </cell>
          <cell r="F208" t="str">
            <v>H/39-A-02458</v>
          </cell>
          <cell r="G208">
            <v>12.74</v>
          </cell>
        </row>
        <row r="209">
          <cell r="D209" t="str">
            <v>H311-C-02591</v>
          </cell>
          <cell r="E209" t="str">
            <v>SQ25556</v>
          </cell>
          <cell r="F209" t="str">
            <v>H/39-A-02456</v>
          </cell>
          <cell r="G209">
            <v>12.89</v>
          </cell>
        </row>
        <row r="210">
          <cell r="D210" t="str">
            <v>H311-C-03007</v>
          </cell>
          <cell r="E210" t="str">
            <v>SP90576</v>
          </cell>
          <cell r="F210" t="str">
            <v>H/39-A-02855</v>
          </cell>
          <cell r="G210">
            <v>12.65</v>
          </cell>
        </row>
        <row r="211">
          <cell r="D211" t="str">
            <v>H311-C-02543</v>
          </cell>
          <cell r="E211" t="str">
            <v>SQ24815</v>
          </cell>
          <cell r="F211" t="str">
            <v>H/39-A-02453</v>
          </cell>
          <cell r="G211">
            <v>12.53</v>
          </cell>
        </row>
        <row r="212">
          <cell r="D212" t="str">
            <v>H311-C-02558</v>
          </cell>
          <cell r="E212" t="str">
            <v>SQ25435</v>
          </cell>
          <cell r="F212" t="str">
            <v>H/39-A-02398</v>
          </cell>
          <cell r="G212">
            <v>12.55</v>
          </cell>
        </row>
        <row r="213">
          <cell r="D213" t="str">
            <v>H311-C-02664</v>
          </cell>
          <cell r="E213" t="str">
            <v>SQ24807</v>
          </cell>
          <cell r="F213" t="str">
            <v>H/39-A-02470</v>
          </cell>
          <cell r="G213">
            <v>12.7</v>
          </cell>
        </row>
        <row r="214">
          <cell r="D214" t="str">
            <v>H311-C-02723</v>
          </cell>
          <cell r="E214" t="str">
            <v>SQ24807</v>
          </cell>
          <cell r="F214" t="str">
            <v>H/39-A-02531</v>
          </cell>
          <cell r="G214">
            <v>12.74</v>
          </cell>
        </row>
        <row r="215">
          <cell r="D215" t="str">
            <v>H311-C-02720</v>
          </cell>
          <cell r="E215" t="str">
            <v>SQ25401</v>
          </cell>
          <cell r="F215" t="str">
            <v>H/39-A-02528</v>
          </cell>
          <cell r="G215">
            <v>12.84</v>
          </cell>
        </row>
        <row r="216">
          <cell r="D216" t="str">
            <v>H311-C-02729</v>
          </cell>
          <cell r="E216" t="str">
            <v>SQ25440</v>
          </cell>
          <cell r="F216" t="str">
            <v>H/39-A-02520</v>
          </cell>
          <cell r="G216">
            <v>12.79</v>
          </cell>
        </row>
        <row r="217">
          <cell r="D217" t="str">
            <v>H311-C-02648</v>
          </cell>
          <cell r="E217" t="str">
            <v>SQ25442</v>
          </cell>
          <cell r="F217" t="str">
            <v>H/39-A-02514</v>
          </cell>
          <cell r="G217">
            <v>12.59</v>
          </cell>
        </row>
        <row r="218">
          <cell r="D218" t="str">
            <v>H311-C-02727</v>
          </cell>
          <cell r="E218" t="str">
            <v>SQ25440</v>
          </cell>
          <cell r="F218" t="str">
            <v>H/39-A-02523</v>
          </cell>
          <cell r="G218">
            <v>12.66</v>
          </cell>
        </row>
        <row r="219">
          <cell r="D219" t="str">
            <v>H311-C-02734</v>
          </cell>
          <cell r="E219" t="str">
            <v>SQ25547</v>
          </cell>
          <cell r="F219" t="str">
            <v>H/39-A-02521</v>
          </cell>
          <cell r="G219">
            <v>12.56</v>
          </cell>
        </row>
        <row r="220">
          <cell r="D220" t="str">
            <v>H311-C-02711</v>
          </cell>
          <cell r="E220" t="str">
            <v>SQ24804</v>
          </cell>
          <cell r="F220" t="str">
            <v>H/39-A-02512</v>
          </cell>
          <cell r="G220">
            <v>12.84</v>
          </cell>
        </row>
        <row r="221">
          <cell r="D221" t="str">
            <v>H311-C-02709</v>
          </cell>
          <cell r="E221" t="str">
            <v>SP90449</v>
          </cell>
          <cell r="F221" t="str">
            <v>H/39-A-02517</v>
          </cell>
          <cell r="G221">
            <v>12.84</v>
          </cell>
        </row>
        <row r="222">
          <cell r="D222" t="str">
            <v>H311-C-02551</v>
          </cell>
          <cell r="E222" t="str">
            <v>SQ24807</v>
          </cell>
          <cell r="F222" t="str">
            <v>H/39-A-02369</v>
          </cell>
          <cell r="G222">
            <v>12.77</v>
          </cell>
        </row>
        <row r="223">
          <cell r="D223" t="str">
            <v>H311-C-02510</v>
          </cell>
          <cell r="E223" t="str">
            <v>SP90576</v>
          </cell>
          <cell r="F223" t="str">
            <v>H/39-A-02348</v>
          </cell>
          <cell r="G223">
            <v>12.91</v>
          </cell>
        </row>
        <row r="224">
          <cell r="D224" t="str">
            <v>H311-C-02555</v>
          </cell>
          <cell r="E224" t="str">
            <v>SQ24807</v>
          </cell>
          <cell r="F224" t="str">
            <v>H/39-A-02372</v>
          </cell>
          <cell r="G224">
            <v>12.66</v>
          </cell>
        </row>
        <row r="225">
          <cell r="D225" t="str">
            <v>H311-C-02588</v>
          </cell>
          <cell r="E225" t="str">
            <v>SQ25414</v>
          </cell>
          <cell r="F225" t="str">
            <v>H/39-A-02392</v>
          </cell>
          <cell r="G225">
            <v>12.72</v>
          </cell>
        </row>
        <row r="226">
          <cell r="D226" t="str">
            <v>H311-C-02572</v>
          </cell>
          <cell r="E226" t="str">
            <v>SQ24817</v>
          </cell>
          <cell r="F226" t="str">
            <v>H/39-A-02383</v>
          </cell>
          <cell r="G226">
            <v>12.85</v>
          </cell>
        </row>
        <row r="227">
          <cell r="D227" t="str">
            <v>H311-C-02564</v>
          </cell>
          <cell r="E227" t="str">
            <v>SQ25542</v>
          </cell>
          <cell r="F227" t="str">
            <v>H/39-A-02377</v>
          </cell>
          <cell r="G227">
            <v>12.63</v>
          </cell>
        </row>
        <row r="228">
          <cell r="D228" t="str">
            <v>H311-C-02568</v>
          </cell>
          <cell r="E228" t="str">
            <v>SQ25409</v>
          </cell>
          <cell r="F228" t="str">
            <v>H/39-A-02381</v>
          </cell>
          <cell r="G228">
            <v>12.6</v>
          </cell>
        </row>
        <row r="229">
          <cell r="D229" t="str">
            <v>H311-C-02563</v>
          </cell>
          <cell r="E229" t="str">
            <v>SQ25542</v>
          </cell>
          <cell r="F229" t="str">
            <v>H/39-A-02376</v>
          </cell>
          <cell r="G229">
            <v>12.63</v>
          </cell>
        </row>
        <row r="230">
          <cell r="D230" t="str">
            <v>H311-C-02524</v>
          </cell>
          <cell r="E230" t="str">
            <v>SQ24812</v>
          </cell>
          <cell r="F230" t="str">
            <v>H/39-A-02355</v>
          </cell>
          <cell r="G230">
            <v>12.64</v>
          </cell>
        </row>
        <row r="231">
          <cell r="D231" t="str">
            <v>H311-C-03096</v>
          </cell>
          <cell r="E231" t="str">
            <v>SP90237</v>
          </cell>
          <cell r="F231" t="str">
            <v>H/39-A-03138</v>
          </cell>
          <cell r="G231">
            <v>12.64</v>
          </cell>
        </row>
        <row r="232">
          <cell r="D232" t="str">
            <v>H311-C-03088</v>
          </cell>
          <cell r="E232" t="str">
            <v>SQ25550</v>
          </cell>
          <cell r="F232" t="str">
            <v>H/39-A-02894</v>
          </cell>
          <cell r="G232">
            <v>12.71</v>
          </cell>
        </row>
        <row r="233">
          <cell r="D233" t="str">
            <v>H311-C-03309</v>
          </cell>
          <cell r="E233" t="str">
            <v>SP90461</v>
          </cell>
          <cell r="F233" t="str">
            <v>H/39-A-03156</v>
          </cell>
          <cell r="G233">
            <v>12.78</v>
          </cell>
        </row>
        <row r="234">
          <cell r="D234" t="str">
            <v>H311-C-02779</v>
          </cell>
          <cell r="E234" t="str">
            <v>SQ24517</v>
          </cell>
          <cell r="F234" t="str">
            <v>H/39-A-02611</v>
          </cell>
          <cell r="G234">
            <v>12.91</v>
          </cell>
        </row>
        <row r="235">
          <cell r="D235" t="str">
            <v>H311-C-03068</v>
          </cell>
          <cell r="E235" t="str">
            <v>SQ25435</v>
          </cell>
          <cell r="F235" t="str">
            <v>H/39-A-02889</v>
          </cell>
          <cell r="G235">
            <v>12.57</v>
          </cell>
        </row>
        <row r="236">
          <cell r="D236" t="str">
            <v>H311-C-03061</v>
          </cell>
          <cell r="E236" t="str">
            <v>SQ24817</v>
          </cell>
          <cell r="F236" t="str">
            <v>H/39-A-02888</v>
          </cell>
          <cell r="G236">
            <v>12.52</v>
          </cell>
        </row>
        <row r="237">
          <cell r="D237" t="str">
            <v>H311-C-03317</v>
          </cell>
          <cell r="E237" t="str">
            <v>SP90234</v>
          </cell>
          <cell r="F237" t="str">
            <v>H/39-A-03160</v>
          </cell>
          <cell r="G237">
            <v>12.86</v>
          </cell>
        </row>
        <row r="238">
          <cell r="D238" t="str">
            <v>H311-C-02590</v>
          </cell>
          <cell r="E238" t="str">
            <v>SQ25414</v>
          </cell>
          <cell r="F238" t="str">
            <v>H/39-A-02414</v>
          </cell>
          <cell r="G238">
            <v>12.71</v>
          </cell>
        </row>
        <row r="239">
          <cell r="D239" t="str">
            <v>H311-C-03233</v>
          </cell>
          <cell r="E239" t="str">
            <v>SQ24820</v>
          </cell>
          <cell r="F239" t="str">
            <v>H/39-A-03144</v>
          </cell>
          <cell r="G239">
            <v>12.82</v>
          </cell>
        </row>
        <row r="240">
          <cell r="D240" t="str">
            <v>H311-C-03311</v>
          </cell>
          <cell r="E240" t="str">
            <v>SQ25553</v>
          </cell>
          <cell r="F240" t="str">
            <v>H/39-A-03158</v>
          </cell>
          <cell r="G240">
            <v>12.72</v>
          </cell>
        </row>
        <row r="241">
          <cell r="D241" t="str">
            <v>H311-C-03280</v>
          </cell>
          <cell r="E241" t="str">
            <v>SP90573</v>
          </cell>
          <cell r="F241" t="str">
            <v>H/39-A-03151</v>
          </cell>
          <cell r="G241">
            <v>12.74</v>
          </cell>
        </row>
        <row r="242">
          <cell r="D242" t="str">
            <v>H311-C-03328</v>
          </cell>
          <cell r="E242" t="str">
            <v>SQ25544</v>
          </cell>
          <cell r="F242" t="str">
            <v>H/39-A-03162</v>
          </cell>
          <cell r="G242">
            <v>12.66</v>
          </cell>
        </row>
        <row r="243">
          <cell r="D243" t="str">
            <v>H311-C-03244</v>
          </cell>
          <cell r="E243" t="str">
            <v>SQ24820</v>
          </cell>
          <cell r="F243" t="str">
            <v>H/39-A-03146</v>
          </cell>
          <cell r="G243">
            <v>12.89</v>
          </cell>
        </row>
        <row r="244">
          <cell r="D244" t="str">
            <v>H311-C-02625</v>
          </cell>
          <cell r="E244" t="str">
            <v>SQ24812</v>
          </cell>
          <cell r="F244" t="str">
            <v>H/39-A-02437</v>
          </cell>
          <cell r="G244">
            <v>12.81</v>
          </cell>
        </row>
        <row r="245">
          <cell r="D245" t="str">
            <v>H311-C-02669</v>
          </cell>
          <cell r="E245" t="str">
            <v>SQ25437</v>
          </cell>
          <cell r="F245" t="str">
            <v>H/39-A-02487</v>
          </cell>
          <cell r="G245">
            <v>12.73</v>
          </cell>
        </row>
        <row r="246">
          <cell r="D246" t="str">
            <v>H311-C-02617</v>
          </cell>
          <cell r="E246" t="str">
            <v>SP90231</v>
          </cell>
          <cell r="F246" t="str">
            <v>H/39-A-02432</v>
          </cell>
          <cell r="G246">
            <v>12.65</v>
          </cell>
        </row>
        <row r="247">
          <cell r="D247" t="str">
            <v>H311-C-02959</v>
          </cell>
          <cell r="E247" t="str">
            <v>SQ25542</v>
          </cell>
          <cell r="F247" t="str">
            <v>H/39-A-02779</v>
          </cell>
          <cell r="G247">
            <v>12.69</v>
          </cell>
        </row>
        <row r="248">
          <cell r="D248" t="str">
            <v>H311-C-02112</v>
          </cell>
          <cell r="E248" t="str">
            <v>SQ25556</v>
          </cell>
          <cell r="F248" t="str">
            <v>H/39-A-01939</v>
          </cell>
          <cell r="G248">
            <v>12.84</v>
          </cell>
        </row>
        <row r="249">
          <cell r="D249" t="str">
            <v>H311-C-02952</v>
          </cell>
          <cell r="E249" t="str">
            <v>SQ25432</v>
          </cell>
          <cell r="F249" t="str">
            <v>H/39-A-02775</v>
          </cell>
          <cell r="G249">
            <v>12.77</v>
          </cell>
        </row>
        <row r="250">
          <cell r="D250" t="str">
            <v>H311-C-02854</v>
          </cell>
          <cell r="E250" t="str">
            <v>SP90234</v>
          </cell>
          <cell r="F250" t="str">
            <v>H/39-A-02680</v>
          </cell>
          <cell r="G250">
            <v>12.77</v>
          </cell>
        </row>
        <row r="251">
          <cell r="D251" t="str">
            <v>H311-C-02953</v>
          </cell>
          <cell r="E251" t="str">
            <v>SQ25432</v>
          </cell>
          <cell r="F251" t="str">
            <v>H/39-A-02776</v>
          </cell>
          <cell r="G251">
            <v>12.7</v>
          </cell>
        </row>
        <row r="252">
          <cell r="D252" t="str">
            <v>H311-C-02942</v>
          </cell>
          <cell r="E252" t="str">
            <v>SQ24804</v>
          </cell>
          <cell r="F252" t="str">
            <v>H/39-A-02762</v>
          </cell>
          <cell r="G252">
            <v>12.6</v>
          </cell>
        </row>
        <row r="253">
          <cell r="D253" t="str">
            <v>H311-C-02855</v>
          </cell>
          <cell r="E253" t="str">
            <v>SP90234</v>
          </cell>
          <cell r="F253" t="str">
            <v>H/39-A-02729</v>
          </cell>
          <cell r="G253">
            <v>12.61</v>
          </cell>
        </row>
        <row r="254">
          <cell r="D254" t="str">
            <v>H311-C-02947</v>
          </cell>
          <cell r="E254" t="str">
            <v>SP90237</v>
          </cell>
          <cell r="F254" t="str">
            <v>H/39-A-02764</v>
          </cell>
          <cell r="G254">
            <v>12.65</v>
          </cell>
        </row>
        <row r="255">
          <cell r="D255" t="str">
            <v>H311-C-02925</v>
          </cell>
          <cell r="E255" t="str">
            <v>SP90453</v>
          </cell>
          <cell r="F255" t="str">
            <v>H/39-A-02750</v>
          </cell>
          <cell r="G255">
            <v>12.96</v>
          </cell>
        </row>
        <row r="256">
          <cell r="D256" t="str">
            <v>H311-C-02926</v>
          </cell>
          <cell r="E256" t="str">
            <v>SP90455</v>
          </cell>
          <cell r="F256" t="str">
            <v>H/39-A-02751</v>
          </cell>
          <cell r="G256">
            <v>12.69</v>
          </cell>
        </row>
        <row r="257">
          <cell r="D257" t="str">
            <v>H311-C-02934</v>
          </cell>
          <cell r="E257" t="str">
            <v>SQ25550</v>
          </cell>
          <cell r="F257" t="str">
            <v>H/39-A-02755</v>
          </cell>
          <cell r="G257">
            <v>12.83</v>
          </cell>
        </row>
        <row r="258">
          <cell r="D258" t="str">
            <v>H311-C-02939</v>
          </cell>
          <cell r="E258" t="str">
            <v>SQ25550</v>
          </cell>
          <cell r="F258" t="str">
            <v>H/39-A-02759</v>
          </cell>
          <cell r="G258">
            <v>12.67</v>
          </cell>
        </row>
        <row r="259">
          <cell r="D259" t="str">
            <v>H311-C-02915</v>
          </cell>
          <cell r="E259" t="str">
            <v>SP90570</v>
          </cell>
          <cell r="F259" t="str">
            <v>H/39-A-02743</v>
          </cell>
          <cell r="G259">
            <v>12.62</v>
          </cell>
        </row>
        <row r="260">
          <cell r="D260" t="str">
            <v>H311-C-02917</v>
          </cell>
          <cell r="E260" t="str">
            <v>SQ25547</v>
          </cell>
          <cell r="F260" t="str">
            <v>H/39-A-02745</v>
          </cell>
          <cell r="G260">
            <v>12.59</v>
          </cell>
        </row>
        <row r="261">
          <cell r="D261" t="str">
            <v>H311-C-02884</v>
          </cell>
          <cell r="E261" t="str">
            <v>SQ24519</v>
          </cell>
          <cell r="F261" t="str">
            <v>H/39-A-02734</v>
          </cell>
          <cell r="G261">
            <v>12.77</v>
          </cell>
        </row>
        <row r="262">
          <cell r="D262" t="str">
            <v>H311-C-02936</v>
          </cell>
          <cell r="E262" t="str">
            <v>SQ25550</v>
          </cell>
          <cell r="F262" t="str">
            <v>H/39-A-02756</v>
          </cell>
          <cell r="G262">
            <v>12.63</v>
          </cell>
        </row>
        <row r="263">
          <cell r="D263" t="str">
            <v>H311-C-02916</v>
          </cell>
          <cell r="E263" t="str">
            <v>SQ25547</v>
          </cell>
          <cell r="F263" t="str">
            <v>H/39-A-02744</v>
          </cell>
          <cell r="G263">
            <v>12.69</v>
          </cell>
        </row>
        <row r="264">
          <cell r="D264" t="str">
            <v>H311-C-02927</v>
          </cell>
          <cell r="E264" t="str">
            <v>SP90455</v>
          </cell>
          <cell r="F264" t="str">
            <v>H/39-A-02752</v>
          </cell>
          <cell r="G264">
            <v>12.74</v>
          </cell>
        </row>
        <row r="265">
          <cell r="D265" t="str">
            <v>H311-C-02856</v>
          </cell>
          <cell r="E265" t="str">
            <v>SQ25435</v>
          </cell>
          <cell r="F265" t="str">
            <v>H/39-A-02730</v>
          </cell>
          <cell r="G265">
            <v>12.61</v>
          </cell>
        </row>
        <row r="266">
          <cell r="D266" t="str">
            <v>H311-C-02940</v>
          </cell>
          <cell r="E266" t="str">
            <v>SQ25550</v>
          </cell>
          <cell r="F266" t="str">
            <v>H/39-A-02760</v>
          </cell>
          <cell r="G266">
            <v>12.81</v>
          </cell>
        </row>
        <row r="267">
          <cell r="D267" t="str">
            <v>H311-C-02943</v>
          </cell>
          <cell r="E267" t="str">
            <v>SQ24804</v>
          </cell>
          <cell r="F267" t="str">
            <v>H/39-A-02763</v>
          </cell>
          <cell r="G267">
            <v>12.55</v>
          </cell>
        </row>
        <row r="268">
          <cell r="D268" t="str">
            <v>H311-C-02875</v>
          </cell>
          <cell r="E268" t="str">
            <v>SQ24810</v>
          </cell>
          <cell r="F268" t="str">
            <v>H/39-A-02733</v>
          </cell>
          <cell r="G268">
            <v>12.51</v>
          </cell>
        </row>
        <row r="269">
          <cell r="D269" t="str">
            <v>H311-C-02938</v>
          </cell>
          <cell r="E269" t="str">
            <v>SQ25550</v>
          </cell>
          <cell r="F269" t="str">
            <v>H/39-A-02758</v>
          </cell>
          <cell r="G269">
            <v>12.67</v>
          </cell>
        </row>
        <row r="270">
          <cell r="D270" t="str">
            <v>H311-C-02920</v>
          </cell>
          <cell r="E270" t="str">
            <v>SQ25547</v>
          </cell>
          <cell r="F270" t="str">
            <v>H/39-A-02746</v>
          </cell>
          <cell r="G270">
            <v>12.59</v>
          </cell>
        </row>
        <row r="271">
          <cell r="D271" t="str">
            <v>H311-C-02788</v>
          </cell>
          <cell r="E271" t="str">
            <v>SQ25432</v>
          </cell>
          <cell r="F271" t="str">
            <v>H/39-A-02619</v>
          </cell>
          <cell r="G271">
            <v>12.54</v>
          </cell>
        </row>
        <row r="272">
          <cell r="D272" t="str">
            <v>H311-C-02565</v>
          </cell>
          <cell r="E272" t="str">
            <v>SQ25542</v>
          </cell>
          <cell r="F272" t="str">
            <v>H/39-A-02378</v>
          </cell>
          <cell r="G272">
            <v>12.92</v>
          </cell>
        </row>
        <row r="273">
          <cell r="D273" t="str">
            <v>H311-C-02291</v>
          </cell>
          <cell r="E273" t="str">
            <v>SP90455</v>
          </cell>
          <cell r="F273" t="str">
            <v>H/39-A-02319</v>
          </cell>
          <cell r="G273">
            <v>12.72</v>
          </cell>
        </row>
        <row r="274">
          <cell r="D274" t="str">
            <v>H311-C-02542</v>
          </cell>
          <cell r="E274" t="str">
            <v>SQ24815</v>
          </cell>
          <cell r="F274" t="str">
            <v>H/39-A-02337</v>
          </cell>
          <cell r="G274">
            <v>12.72</v>
          </cell>
        </row>
        <row r="275">
          <cell r="D275" t="str">
            <v>H311-C-02641</v>
          </cell>
          <cell r="E275" t="str">
            <v>SQ25544</v>
          </cell>
          <cell r="F275" t="str">
            <v>H/39-A-02538</v>
          </cell>
          <cell r="G275">
            <v>12.72</v>
          </cell>
        </row>
        <row r="276">
          <cell r="D276" t="str">
            <v>H311-C-02752</v>
          </cell>
          <cell r="E276" t="str">
            <v>SQ24595</v>
          </cell>
          <cell r="F276" t="str">
            <v>H/39-A-02602</v>
          </cell>
          <cell r="G276">
            <v>12.74</v>
          </cell>
        </row>
        <row r="277">
          <cell r="D277" t="str">
            <v>H311-C-02538</v>
          </cell>
          <cell r="E277" t="str">
            <v>SQ24804</v>
          </cell>
          <cell r="F277" t="str">
            <v>H/39-A-02336</v>
          </cell>
          <cell r="G277">
            <v>12.62</v>
          </cell>
        </row>
        <row r="278">
          <cell r="D278" t="str">
            <v>H311-C-02523</v>
          </cell>
          <cell r="E278" t="str">
            <v>SQ24812</v>
          </cell>
          <cell r="F278" t="str">
            <v>H/39-A-02335</v>
          </cell>
          <cell r="G278">
            <v>12.8</v>
          </cell>
        </row>
        <row r="279">
          <cell r="D279" t="str">
            <v>H311-C-02992</v>
          </cell>
          <cell r="E279" t="str">
            <v>SP90240</v>
          </cell>
          <cell r="F279" t="str">
            <v>H/39-A-02809</v>
          </cell>
          <cell r="G279">
            <v>12.72</v>
          </cell>
        </row>
        <row r="280">
          <cell r="D280" t="str">
            <v>H311-C-02783</v>
          </cell>
          <cell r="E280" t="str">
            <v>SP90570</v>
          </cell>
          <cell r="F280" t="str">
            <v>H/39-A-02614</v>
          </cell>
          <cell r="G280">
            <v>12.67</v>
          </cell>
        </row>
        <row r="281">
          <cell r="D281" t="str">
            <v>H311-C-02767</v>
          </cell>
          <cell r="E281" t="str">
            <v>SP90449</v>
          </cell>
          <cell r="F281" t="str">
            <v>H/39-A-02604</v>
          </cell>
          <cell r="G281">
            <v>12.85</v>
          </cell>
        </row>
        <row r="282">
          <cell r="D282" t="str">
            <v>H311-C-02800</v>
          </cell>
          <cell r="E282" t="str">
            <v>SP90455</v>
          </cell>
          <cell r="F282" t="str">
            <v>H/39-A-02629</v>
          </cell>
          <cell r="G282">
            <v>12.76</v>
          </cell>
        </row>
        <row r="283">
          <cell r="D283" t="str">
            <v>H311-C-02889</v>
          </cell>
          <cell r="E283" t="str">
            <v>SP90461</v>
          </cell>
          <cell r="F283" t="str">
            <v>H/39-A-02788</v>
          </cell>
          <cell r="G283">
            <v>12.93</v>
          </cell>
        </row>
        <row r="284">
          <cell r="D284" t="str">
            <v>H311-C-02797</v>
          </cell>
          <cell r="E284" t="str">
            <v>SP90455</v>
          </cell>
          <cell r="F284" t="str">
            <v>H/39-A-02626</v>
          </cell>
          <cell r="G284">
            <v>12.66</v>
          </cell>
        </row>
        <row r="285">
          <cell r="D285" t="str">
            <v>H311-C-02921</v>
          </cell>
          <cell r="E285" t="str">
            <v>SP90453</v>
          </cell>
          <cell r="F285" t="str">
            <v>H/39-A-02747</v>
          </cell>
          <cell r="G285">
            <v>12.67</v>
          </cell>
        </row>
        <row r="286">
          <cell r="D286" t="str">
            <v>H311-C-02911</v>
          </cell>
          <cell r="E286" t="str">
            <v>SP90570</v>
          </cell>
          <cell r="F286" t="str">
            <v>H/39-A-02741</v>
          </cell>
          <cell r="G286">
            <v>12.88</v>
          </cell>
        </row>
        <row r="287">
          <cell r="D287" t="str">
            <v>H311-C-02885</v>
          </cell>
          <cell r="E287" t="str">
            <v>SQ24519</v>
          </cell>
          <cell r="F287" t="str">
            <v>H/39-A-02735</v>
          </cell>
          <cell r="G287">
            <v>12.86</v>
          </cell>
        </row>
        <row r="288">
          <cell r="D288" t="str">
            <v>H311-C-02891</v>
          </cell>
          <cell r="E288" t="str">
            <v>SP90576</v>
          </cell>
          <cell r="F288" t="str">
            <v>H/39-A-02736</v>
          </cell>
          <cell r="G288">
            <v>12.59</v>
          </cell>
        </row>
        <row r="289">
          <cell r="D289" t="str">
            <v>H311-C-02932</v>
          </cell>
          <cell r="E289" t="str">
            <v>SQ25550</v>
          </cell>
          <cell r="F289" t="str">
            <v>H/39-A-02754</v>
          </cell>
          <cell r="G289">
            <v>12.77</v>
          </cell>
        </row>
        <row r="290">
          <cell r="D290" t="str">
            <v>H311-C-02807</v>
          </cell>
          <cell r="E290" t="str">
            <v>SP90231</v>
          </cell>
          <cell r="F290" t="str">
            <v>H/39-A-02688</v>
          </cell>
          <cell r="G290">
            <v>12.65</v>
          </cell>
        </row>
        <row r="291">
          <cell r="D291" t="str">
            <v>H311-C-02629</v>
          </cell>
          <cell r="E291" t="str">
            <v>SP90576</v>
          </cell>
          <cell r="F291" t="str">
            <v>H/39-A-02441</v>
          </cell>
          <cell r="G291">
            <v>12.97</v>
          </cell>
        </row>
        <row r="292">
          <cell r="D292" t="str">
            <v>H311-C-03310</v>
          </cell>
          <cell r="E292" t="str">
            <v>SP90461</v>
          </cell>
          <cell r="F292" t="str">
            <v>H/39-A-03157</v>
          </cell>
          <cell r="G292">
            <v>12.66</v>
          </cell>
        </row>
        <row r="293">
          <cell r="D293" t="str">
            <v>H311-C-02708</v>
          </cell>
          <cell r="E293" t="str">
            <v>SP90449</v>
          </cell>
          <cell r="F293" t="str">
            <v>H/39-A-02508</v>
          </cell>
          <cell r="G293">
            <v>12.9</v>
          </cell>
        </row>
        <row r="294">
          <cell r="D294" t="str">
            <v>H311-C-02684</v>
          </cell>
          <cell r="E294" t="str">
            <v>SQ25442</v>
          </cell>
          <cell r="F294" t="str">
            <v>H/39-A-02492</v>
          </cell>
          <cell r="G294">
            <v>12.81</v>
          </cell>
        </row>
        <row r="295">
          <cell r="D295" t="str">
            <v>H311-C-02615</v>
          </cell>
          <cell r="E295" t="str">
            <v>SP90458</v>
          </cell>
          <cell r="F295" t="str">
            <v>H/39-A-02481</v>
          </cell>
          <cell r="G295">
            <v>12.89</v>
          </cell>
        </row>
        <row r="296">
          <cell r="D296" t="str">
            <v>H311-B-01706</v>
          </cell>
          <cell r="E296" t="str">
            <v>SQ24807</v>
          </cell>
          <cell r="F296" t="str">
            <v>H/39-A-01477</v>
          </cell>
          <cell r="G296">
            <v>12.59</v>
          </cell>
        </row>
        <row r="297">
          <cell r="D297" t="str">
            <v>H311-B-01583</v>
          </cell>
          <cell r="E297" t="str">
            <v>SQ25432</v>
          </cell>
          <cell r="F297" t="str">
            <v>H/39-A-01545</v>
          </cell>
          <cell r="G297">
            <v>12.53</v>
          </cell>
        </row>
        <row r="298">
          <cell r="D298" t="str">
            <v>H311-C-02633</v>
          </cell>
          <cell r="E298" t="str">
            <v>SQ24601</v>
          </cell>
          <cell r="F298" t="str">
            <v>H/39-A-02459</v>
          </cell>
          <cell r="G298">
            <v>12.77</v>
          </cell>
        </row>
        <row r="299">
          <cell r="D299" t="str">
            <v>H311-B-01781</v>
          </cell>
          <cell r="E299" t="str">
            <v>SQ25411</v>
          </cell>
          <cell r="F299" t="str">
            <v>H/39-A-01529</v>
          </cell>
          <cell r="G299">
            <v>12.69</v>
          </cell>
        </row>
        <row r="300">
          <cell r="D300" t="str">
            <v>H311-C-02704</v>
          </cell>
          <cell r="E300" t="str">
            <v>SQ24519</v>
          </cell>
          <cell r="F300" t="str">
            <v>H/39-A-02505</v>
          </cell>
          <cell r="G300">
            <v>12.92</v>
          </cell>
        </row>
        <row r="301">
          <cell r="D301" t="str">
            <v>H311-C-03277</v>
          </cell>
          <cell r="E301" t="str">
            <v>SP90573</v>
          </cell>
          <cell r="F301" t="str">
            <v>H/39-A-03102</v>
          </cell>
          <cell r="G301">
            <v>12.59</v>
          </cell>
        </row>
        <row r="302">
          <cell r="D302" t="str">
            <v>H311-C-02104</v>
          </cell>
          <cell r="E302" t="str">
            <v>SQ25435</v>
          </cell>
          <cell r="F302" t="str">
            <v>H/39-A-01957</v>
          </cell>
          <cell r="G302">
            <v>12.53</v>
          </cell>
        </row>
        <row r="303">
          <cell r="D303" t="str">
            <v>H311-C-02923</v>
          </cell>
          <cell r="E303" t="str">
            <v>SP90453</v>
          </cell>
          <cell r="F303" t="str">
            <v>H/39-A-02748</v>
          </cell>
          <cell r="G303">
            <v>12.73</v>
          </cell>
        </row>
        <row r="304">
          <cell r="D304" t="str">
            <v>H311-C-02852</v>
          </cell>
          <cell r="E304" t="str">
            <v>SP90234</v>
          </cell>
          <cell r="F304" t="str">
            <v>H/39-A-02692</v>
          </cell>
          <cell r="G304">
            <v>12.79</v>
          </cell>
        </row>
        <row r="305">
          <cell r="D305" t="str">
            <v>H311-C-02872</v>
          </cell>
          <cell r="E305" t="str">
            <v>SQ24810</v>
          </cell>
          <cell r="F305" t="str">
            <v>H/39-A-02700</v>
          </cell>
          <cell r="G305">
            <v>12.58</v>
          </cell>
        </row>
        <row r="306">
          <cell r="D306" t="str">
            <v>H311-C-02836</v>
          </cell>
          <cell r="E306" t="str">
            <v>SQ24804</v>
          </cell>
          <cell r="F306" t="str">
            <v>H/39-A-02691</v>
          </cell>
          <cell r="G306">
            <v>12.72</v>
          </cell>
        </row>
        <row r="307">
          <cell r="D307" t="str">
            <v>H311-C-03201</v>
          </cell>
          <cell r="E307" t="str">
            <v>SQ25406</v>
          </cell>
          <cell r="F307" t="str">
            <v>H/39-A-03024</v>
          </cell>
          <cell r="G307">
            <v>12.58</v>
          </cell>
        </row>
        <row r="308">
          <cell r="D308" t="str">
            <v>H311-C-03227</v>
          </cell>
          <cell r="E308" t="str">
            <v>SP90458</v>
          </cell>
          <cell r="F308" t="str">
            <v>H/39-A-03033</v>
          </cell>
          <cell r="G308">
            <v>12.65</v>
          </cell>
        </row>
        <row r="309">
          <cell r="D309" t="str">
            <v>H311-C-03248</v>
          </cell>
          <cell r="E309" t="str">
            <v>SQ25547</v>
          </cell>
          <cell r="F309" t="str">
            <v>H/39-A-03053</v>
          </cell>
          <cell r="G309">
            <v>12.66</v>
          </cell>
        </row>
        <row r="310">
          <cell r="D310" t="str">
            <v>H311-C-03090</v>
          </cell>
          <cell r="E310" t="str">
            <v>SQ25550</v>
          </cell>
          <cell r="F310" t="str">
            <v>H/39-A-03014</v>
          </cell>
          <cell r="G310">
            <v>12.91</v>
          </cell>
        </row>
        <row r="311">
          <cell r="D311" t="str">
            <v>H311-C-03229</v>
          </cell>
          <cell r="E311" t="str">
            <v>SP90458</v>
          </cell>
          <cell r="F311" t="str">
            <v>H/39-A-03034</v>
          </cell>
          <cell r="G311">
            <v>12.65</v>
          </cell>
        </row>
        <row r="312">
          <cell r="D312" t="str">
            <v>H311-C-03211</v>
          </cell>
          <cell r="E312" t="str">
            <v>SQ25553</v>
          </cell>
          <cell r="F312" t="str">
            <v>H/39-A-03029</v>
          </cell>
          <cell r="G312">
            <v>12.69</v>
          </cell>
        </row>
        <row r="313">
          <cell r="D313" t="str">
            <v>H311-C-03207</v>
          </cell>
          <cell r="E313" t="str">
            <v>SQ25444</v>
          </cell>
          <cell r="F313" t="str">
            <v>H/39-A-03026</v>
          </cell>
          <cell r="G313">
            <v>12.73</v>
          </cell>
        </row>
        <row r="314">
          <cell r="D314" t="str">
            <v>H311-C-03160</v>
          </cell>
          <cell r="E314" t="str">
            <v>SP90234</v>
          </cell>
          <cell r="F314" t="str">
            <v>H/39-A-03020</v>
          </cell>
          <cell r="G314">
            <v>12.71</v>
          </cell>
        </row>
        <row r="315">
          <cell r="D315" t="str">
            <v>H311-C-03218</v>
          </cell>
          <cell r="E315" t="str">
            <v>SQ24817</v>
          </cell>
          <cell r="F315" t="str">
            <v>H/39-A-03032</v>
          </cell>
          <cell r="G315">
            <v>12.81</v>
          </cell>
        </row>
        <row r="316">
          <cell r="D316" t="str">
            <v>H311-C-03120</v>
          </cell>
          <cell r="E316" t="str">
            <v>SQ25411</v>
          </cell>
          <cell r="F316" t="str">
            <v>H/39-A-03017</v>
          </cell>
          <cell r="G316">
            <v>12.56</v>
          </cell>
        </row>
        <row r="317">
          <cell r="D317" t="str">
            <v>H311-C-03159</v>
          </cell>
          <cell r="E317" t="str">
            <v>SP90234</v>
          </cell>
          <cell r="F317" t="str">
            <v>H/39-A-03019</v>
          </cell>
          <cell r="G317">
            <v>12.71</v>
          </cell>
        </row>
        <row r="318">
          <cell r="D318" t="str">
            <v>H311-C-03237</v>
          </cell>
          <cell r="E318" t="str">
            <v>SQ25553</v>
          </cell>
          <cell r="F318" t="str">
            <v>H/39-A-03035</v>
          </cell>
          <cell r="G318">
            <v>12.69</v>
          </cell>
        </row>
        <row r="319">
          <cell r="D319" t="str">
            <v>H311-C-03167</v>
          </cell>
          <cell r="E319" t="str">
            <v>SP90573</v>
          </cell>
          <cell r="F319" t="str">
            <v>H/39-A-02964</v>
          </cell>
          <cell r="G319">
            <v>12.64</v>
          </cell>
        </row>
        <row r="320">
          <cell r="D320" t="str">
            <v>H311-C-03014</v>
          </cell>
          <cell r="E320" t="str">
            <v>SQ25414</v>
          </cell>
          <cell r="F320" t="str">
            <v>H/39-A-02831</v>
          </cell>
          <cell r="G320">
            <v>12.72</v>
          </cell>
        </row>
        <row r="321">
          <cell r="D321" t="str">
            <v>H311-C-03060</v>
          </cell>
          <cell r="E321" t="str">
            <v>SQ25411</v>
          </cell>
          <cell r="F321" t="str">
            <v>H/39-A-03012</v>
          </cell>
          <cell r="G321">
            <v>12.61</v>
          </cell>
        </row>
        <row r="322">
          <cell r="D322" t="str">
            <v>H311-C-03210</v>
          </cell>
          <cell r="E322" t="str">
            <v>SQ25444</v>
          </cell>
          <cell r="F322" t="str">
            <v>H/39-A-03028</v>
          </cell>
          <cell r="G322">
            <v>12.58</v>
          </cell>
        </row>
        <row r="323">
          <cell r="D323" t="str">
            <v>H311-C-03166</v>
          </cell>
          <cell r="E323" t="str">
            <v>SP90573</v>
          </cell>
          <cell r="F323" t="str">
            <v>H/39-A-03021</v>
          </cell>
          <cell r="G323">
            <v>12.59</v>
          </cell>
        </row>
        <row r="324">
          <cell r="D324" t="str">
            <v>H311-C-02479</v>
          </cell>
          <cell r="E324" t="str">
            <v>SQ25404</v>
          </cell>
          <cell r="F324" t="str">
            <v>H/39-A-02302</v>
          </cell>
          <cell r="G324">
            <v>12.9</v>
          </cell>
        </row>
        <row r="325">
          <cell r="D325" t="str">
            <v>H311-C-03216</v>
          </cell>
          <cell r="E325" t="str">
            <v>SQ24817</v>
          </cell>
          <cell r="F325" t="str">
            <v>H/39-A-03031</v>
          </cell>
          <cell r="G325">
            <v>12.79</v>
          </cell>
        </row>
        <row r="326">
          <cell r="D326" t="str">
            <v>H311-C-03188</v>
          </cell>
          <cell r="E326" t="str">
            <v>SQ25437</v>
          </cell>
          <cell r="F326" t="str">
            <v>H/39-A-03000</v>
          </cell>
          <cell r="G326">
            <v>12.76</v>
          </cell>
        </row>
        <row r="327">
          <cell r="D327" t="str">
            <v>H311-C-03214</v>
          </cell>
          <cell r="E327" t="str">
            <v>SQ25553</v>
          </cell>
          <cell r="F327" t="str">
            <v>H/39-A-03030</v>
          </cell>
          <cell r="G327">
            <v>12.74</v>
          </cell>
        </row>
        <row r="328">
          <cell r="D328" t="str">
            <v>H311-C-02680</v>
          </cell>
          <cell r="E328" t="str">
            <v>SQ25411</v>
          </cell>
          <cell r="F328" t="str">
            <v>H/39-A-02477</v>
          </cell>
          <cell r="G328">
            <v>12.92</v>
          </cell>
        </row>
        <row r="329">
          <cell r="D329" t="str">
            <v>H311-C-02650</v>
          </cell>
          <cell r="E329" t="str">
            <v>SQ25442</v>
          </cell>
          <cell r="F329" t="str">
            <v>H/39-A-02465</v>
          </cell>
          <cell r="G329">
            <v>12.97</v>
          </cell>
        </row>
        <row r="330">
          <cell r="D330" t="str">
            <v>H311-C-02521</v>
          </cell>
          <cell r="E330" t="str">
            <v>SQ24812</v>
          </cell>
          <cell r="F330" t="str">
            <v>H/39-A-02354</v>
          </cell>
          <cell r="G330">
            <v>12.73</v>
          </cell>
        </row>
        <row r="331">
          <cell r="D331" t="str">
            <v>H311-C-02674</v>
          </cell>
          <cell r="E331" t="str">
            <v>SP90573</v>
          </cell>
          <cell r="F331" t="str">
            <v>H/39-A-02474</v>
          </cell>
          <cell r="G331">
            <v>12.6</v>
          </cell>
        </row>
        <row r="332">
          <cell r="D332" t="str">
            <v>H311-B-01842</v>
          </cell>
          <cell r="E332" t="str">
            <v>SP90453</v>
          </cell>
          <cell r="F332" t="str">
            <v>H/39-A-01661</v>
          </cell>
          <cell r="G332">
            <v>12.62</v>
          </cell>
        </row>
        <row r="333">
          <cell r="D333" t="str">
            <v>H311-B-01855</v>
          </cell>
          <cell r="E333" t="str">
            <v>SQ25442</v>
          </cell>
          <cell r="F333" t="str">
            <v>H/39-A-01671</v>
          </cell>
          <cell r="G333">
            <v>12.57</v>
          </cell>
        </row>
        <row r="334">
          <cell r="D334" t="str">
            <v>H311-C-02546</v>
          </cell>
          <cell r="E334" t="str">
            <v>SQ25442</v>
          </cell>
          <cell r="F334" t="str">
            <v>H/39-A-02454</v>
          </cell>
          <cell r="G334">
            <v>12.82</v>
          </cell>
        </row>
        <row r="335">
          <cell r="D335" t="str">
            <v>H311-C-02667</v>
          </cell>
          <cell r="E335" t="str">
            <v>SQ25437</v>
          </cell>
          <cell r="F335" t="str">
            <v>H/39-A-02471</v>
          </cell>
          <cell r="G335">
            <v>12.65</v>
          </cell>
        </row>
        <row r="336">
          <cell r="D336" t="str">
            <v>H311-C-02666</v>
          </cell>
          <cell r="E336" t="str">
            <v>SQ25437</v>
          </cell>
          <cell r="F336" t="str">
            <v>H/39-A-02486</v>
          </cell>
          <cell r="G336">
            <v>12.57</v>
          </cell>
        </row>
        <row r="337">
          <cell r="D337" t="str">
            <v>H311-B-01843</v>
          </cell>
          <cell r="E337" t="str">
            <v>SP90453</v>
          </cell>
          <cell r="F337" t="str">
            <v>H/39-A-01662</v>
          </cell>
          <cell r="G337">
            <v>12.91</v>
          </cell>
        </row>
        <row r="338">
          <cell r="D338" t="str">
            <v>H311-B-01736</v>
          </cell>
          <cell r="E338" t="str">
            <v>SP90458</v>
          </cell>
          <cell r="F338" t="str">
            <v>H/39-A-01506</v>
          </cell>
          <cell r="G338">
            <v>12.8</v>
          </cell>
        </row>
        <row r="339">
          <cell r="D339" t="str">
            <v>H311-B-01877</v>
          </cell>
          <cell r="E339" t="str">
            <v>SQ25406</v>
          </cell>
          <cell r="F339" t="str">
            <v>H/39-A-01685</v>
          </cell>
          <cell r="G339">
            <v>12.69</v>
          </cell>
        </row>
        <row r="340">
          <cell r="D340" t="str">
            <v>H311-C-02714</v>
          </cell>
          <cell r="E340" t="str">
            <v>SQ24804</v>
          </cell>
          <cell r="F340" t="str">
            <v>H/39-A-02529</v>
          </cell>
          <cell r="G340">
            <v>12.63</v>
          </cell>
        </row>
        <row r="341">
          <cell r="D341" t="str">
            <v>H311-C-02685</v>
          </cell>
          <cell r="E341" t="str">
            <v>SQ25442</v>
          </cell>
          <cell r="F341" t="str">
            <v>H/39-A-02478</v>
          </cell>
          <cell r="G341">
            <v>12.64</v>
          </cell>
        </row>
        <row r="342">
          <cell r="D342" t="str">
            <v>H311-C-02681</v>
          </cell>
          <cell r="E342" t="str">
            <v>SQ25442</v>
          </cell>
          <cell r="F342" t="str">
            <v>H/39-A-02513</v>
          </cell>
          <cell r="G342">
            <v>12.78</v>
          </cell>
        </row>
        <row r="343">
          <cell r="D343" t="str">
            <v>H311-C-02647</v>
          </cell>
          <cell r="E343" t="str">
            <v>SQ25442</v>
          </cell>
          <cell r="F343" t="str">
            <v>H/39-A-02464</v>
          </cell>
          <cell r="G343">
            <v>12.53</v>
          </cell>
        </row>
        <row r="344">
          <cell r="D344" t="str">
            <v>H311-B-00574</v>
          </cell>
          <cell r="E344" t="str">
            <v>SQ24289</v>
          </cell>
          <cell r="F344" t="str">
            <v>H/39-A-00397</v>
          </cell>
          <cell r="G344">
            <v>12.33</v>
          </cell>
        </row>
        <row r="345">
          <cell r="D345" t="str">
            <v>H311-B-01111</v>
          </cell>
          <cell r="E345" t="str">
            <v>SQ24295</v>
          </cell>
          <cell r="F345" t="str">
            <v>H/39-A-00933</v>
          </cell>
          <cell r="G345">
            <v>12.45</v>
          </cell>
        </row>
        <row r="346">
          <cell r="D346" t="str">
            <v>H311-B-01126</v>
          </cell>
          <cell r="E346" t="str">
            <v>SQ24511</v>
          </cell>
          <cell r="F346" t="str">
            <v>H/39-A-00955</v>
          </cell>
          <cell r="G346">
            <v>12.42</v>
          </cell>
        </row>
        <row r="347">
          <cell r="D347" t="str">
            <v>H311-B-01349</v>
          </cell>
          <cell r="E347" t="str">
            <v>SQ25432</v>
          </cell>
          <cell r="F347" t="str">
            <v>H/39-A-01167</v>
          </cell>
          <cell r="G347">
            <v>12.5</v>
          </cell>
        </row>
        <row r="348">
          <cell r="D348" t="str">
            <v>H311-B-00561</v>
          </cell>
          <cell r="E348" t="str">
            <v>SQ24390</v>
          </cell>
          <cell r="F348" t="str">
            <v>H/39-A-00383</v>
          </cell>
          <cell r="G348">
            <v>12.39</v>
          </cell>
        </row>
        <row r="349">
          <cell r="D349" t="str">
            <v>H311-B-01067</v>
          </cell>
          <cell r="E349" t="str">
            <v>SQ24297</v>
          </cell>
          <cell r="F349" t="str">
            <v>H/39-A-00946</v>
          </cell>
          <cell r="G349">
            <v>11.98</v>
          </cell>
        </row>
        <row r="350">
          <cell r="D350" t="str">
            <v>H311-B-00594</v>
          </cell>
          <cell r="E350" t="str">
            <v>SQ24297</v>
          </cell>
          <cell r="F350" t="str">
            <v>H/39-A-00443</v>
          </cell>
          <cell r="G350">
            <v>12.25</v>
          </cell>
        </row>
        <row r="351">
          <cell r="D351" t="str">
            <v>H311-A-00372</v>
          </cell>
          <cell r="E351" t="str">
            <v>SQ24289</v>
          </cell>
          <cell r="F351" t="str">
            <v>H/39-A-00215</v>
          </cell>
          <cell r="G351">
            <v>12.11</v>
          </cell>
        </row>
        <row r="352">
          <cell r="D352" t="str">
            <v>H311-B-01136</v>
          </cell>
          <cell r="E352" t="str">
            <v>SQ24506</v>
          </cell>
          <cell r="F352" t="str">
            <v>H/39-A-00957</v>
          </cell>
          <cell r="G352">
            <v>12.45</v>
          </cell>
        </row>
        <row r="353">
          <cell r="D353" t="str">
            <v>H311-B-00878</v>
          </cell>
          <cell r="E353" t="str">
            <v>SQ24286</v>
          </cell>
          <cell r="F353" t="str">
            <v>H/39-A-00681</v>
          </cell>
          <cell r="G353">
            <v>12.46</v>
          </cell>
        </row>
        <row r="354">
          <cell r="D354" t="str">
            <v>H311-C-02088</v>
          </cell>
          <cell r="E354" t="str">
            <v>SQ25437</v>
          </cell>
          <cell r="F354" t="str">
            <v>H/39-A-01912</v>
          </cell>
          <cell r="G354">
            <v>12.85</v>
          </cell>
        </row>
        <row r="355">
          <cell r="D355" t="str">
            <v>H311-B-00652</v>
          </cell>
          <cell r="E355" t="str">
            <v>SQ24598</v>
          </cell>
          <cell r="F355" t="str">
            <v>H/39-A-00458</v>
          </cell>
          <cell r="G355">
            <v>12.46</v>
          </cell>
        </row>
        <row r="356">
          <cell r="D356" t="str">
            <v>H311-B-00660</v>
          </cell>
          <cell r="E356" t="str">
            <v>SQ24506</v>
          </cell>
          <cell r="F356" t="str">
            <v>H/39-A-00492</v>
          </cell>
          <cell r="G356">
            <v>12.4</v>
          </cell>
        </row>
        <row r="357">
          <cell r="D357" t="str">
            <v>H311-B-00664</v>
          </cell>
          <cell r="E357" t="str">
            <v>SQ24286</v>
          </cell>
          <cell r="F357" t="str">
            <v>H/39-A-00493</v>
          </cell>
          <cell r="G357">
            <v>12.43</v>
          </cell>
        </row>
        <row r="358">
          <cell r="D358" t="str">
            <v>H311-B-00642</v>
          </cell>
          <cell r="E358" t="str">
            <v>SQ24385</v>
          </cell>
          <cell r="F358" t="str">
            <v>H/39-A-00455</v>
          </cell>
          <cell r="G358">
            <v>12.42</v>
          </cell>
        </row>
        <row r="359">
          <cell r="D359" t="str">
            <v>H311-B-00667</v>
          </cell>
          <cell r="E359" t="str">
            <v>SQ24286</v>
          </cell>
          <cell r="F359" t="str">
            <v>H/39-A-00494</v>
          </cell>
          <cell r="G359">
            <v>12.43</v>
          </cell>
        </row>
        <row r="360">
          <cell r="D360" t="str">
            <v>H311-B-00454</v>
          </cell>
          <cell r="E360" t="str">
            <v>SQ24517</v>
          </cell>
          <cell r="F360" t="str">
            <v>H/39-A-00231</v>
          </cell>
          <cell r="G360">
            <v>12.43</v>
          </cell>
        </row>
        <row r="361">
          <cell r="D361" t="str">
            <v>H311-B-00597</v>
          </cell>
          <cell r="E361" t="str">
            <v>SQ24517</v>
          </cell>
          <cell r="F361" t="str">
            <v>H/39-A-00444</v>
          </cell>
          <cell r="G361">
            <v>12.35</v>
          </cell>
        </row>
        <row r="362">
          <cell r="D362" t="str">
            <v>H311-B-00705</v>
          </cell>
          <cell r="E362" t="str">
            <v>SQ24517</v>
          </cell>
          <cell r="F362" t="str">
            <v>H/39-A-00510</v>
          </cell>
          <cell r="G362">
            <v>12.5</v>
          </cell>
        </row>
        <row r="363">
          <cell r="D363" t="str">
            <v>H311-C-02517</v>
          </cell>
          <cell r="E363" t="str">
            <v>SP90449</v>
          </cell>
          <cell r="F363" t="str">
            <v>H/39-A-02333</v>
          </cell>
          <cell r="G363">
            <v>12.62</v>
          </cell>
        </row>
        <row r="364">
          <cell r="D364" t="str">
            <v>H311-C-02240</v>
          </cell>
          <cell r="E364" t="str">
            <v>SP90573</v>
          </cell>
          <cell r="F364" t="str">
            <v>H/39-A-02071</v>
          </cell>
          <cell r="G364">
            <v>12.52</v>
          </cell>
        </row>
        <row r="365">
          <cell r="D365" t="str">
            <v>H311-A-00263</v>
          </cell>
          <cell r="E365" t="str">
            <v>SQ24390</v>
          </cell>
          <cell r="F365" t="str">
            <v>H/39-A-00034</v>
          </cell>
          <cell r="G365">
            <v>12.5</v>
          </cell>
        </row>
        <row r="366">
          <cell r="D366" t="str">
            <v>H311-B-01343</v>
          </cell>
          <cell r="E366" t="str">
            <v>SQ25432</v>
          </cell>
          <cell r="F366" t="str">
            <v>H/39-A-01163</v>
          </cell>
          <cell r="G366">
            <v>12.29</v>
          </cell>
        </row>
        <row r="367">
          <cell r="D367" t="str">
            <v>H311-C-02561</v>
          </cell>
          <cell r="E367" t="str">
            <v>SQ25542</v>
          </cell>
          <cell r="F367" t="str">
            <v>H/39-A-02374</v>
          </cell>
          <cell r="G367">
            <v>12.57</v>
          </cell>
        </row>
        <row r="368">
          <cell r="D368" t="str">
            <v>H311-C-02519</v>
          </cell>
          <cell r="E368" t="str">
            <v>SP90449</v>
          </cell>
          <cell r="F368" t="str">
            <v>H/39-A-02353</v>
          </cell>
          <cell r="G368">
            <v>12.58</v>
          </cell>
        </row>
        <row r="369">
          <cell r="D369" t="str">
            <v>H311-C-02569</v>
          </cell>
          <cell r="E369" t="str">
            <v>SQ25409</v>
          </cell>
          <cell r="F369" t="str">
            <v>H/39-A-02382</v>
          </cell>
          <cell r="G369">
            <v>12.69</v>
          </cell>
        </row>
        <row r="370">
          <cell r="D370" t="str">
            <v>H311-C-02536</v>
          </cell>
          <cell r="E370" t="str">
            <v>SQ24804</v>
          </cell>
          <cell r="F370" t="str">
            <v>H/39-A-02363</v>
          </cell>
          <cell r="G370">
            <v>12.61</v>
          </cell>
        </row>
        <row r="371">
          <cell r="D371" t="str">
            <v>H311-C-03261</v>
          </cell>
          <cell r="E371" t="str">
            <v>SQ25437</v>
          </cell>
          <cell r="F371" t="str">
            <v>H/39-A-03071</v>
          </cell>
          <cell r="G371">
            <v>12.78</v>
          </cell>
        </row>
        <row r="372">
          <cell r="D372" t="str">
            <v>H311-C-02550</v>
          </cell>
          <cell r="E372" t="str">
            <v>SQ25442</v>
          </cell>
          <cell r="F372" t="str">
            <v>H/39-A-02368</v>
          </cell>
          <cell r="G372">
            <v>12.84</v>
          </cell>
        </row>
        <row r="373">
          <cell r="D373" t="str">
            <v>H311-C-02545</v>
          </cell>
          <cell r="E373" t="str">
            <v>SQ24815</v>
          </cell>
          <cell r="F373" t="str">
            <v>H/39-A-02396</v>
          </cell>
          <cell r="G373">
            <v>12.67</v>
          </cell>
        </row>
        <row r="374">
          <cell r="D374" t="str">
            <v>H311-C-02469</v>
          </cell>
          <cell r="E374" t="str">
            <v>SP90461</v>
          </cell>
          <cell r="F374" t="str">
            <v>H/39-A-02297</v>
          </cell>
          <cell r="G374">
            <v>12.57</v>
          </cell>
        </row>
        <row r="375">
          <cell r="D375" t="str">
            <v>H311-C-02539</v>
          </cell>
          <cell r="E375" t="str">
            <v>SQ24804</v>
          </cell>
          <cell r="F375" t="str">
            <v>H/39-A-02365</v>
          </cell>
          <cell r="G375">
            <v>12.44</v>
          </cell>
        </row>
        <row r="376">
          <cell r="D376" t="str">
            <v>H311-C-03155</v>
          </cell>
          <cell r="E376" t="str">
            <v>SQ24601</v>
          </cell>
          <cell r="F376" t="str">
            <v>H/39-A-03057</v>
          </cell>
          <cell r="G376">
            <v>12.47</v>
          </cell>
        </row>
        <row r="377">
          <cell r="D377" t="str">
            <v>H311-C-02621</v>
          </cell>
          <cell r="E377" t="str">
            <v>SQ24812</v>
          </cell>
          <cell r="F377" t="str">
            <v>H/39-A-02434</v>
          </cell>
          <cell r="G377">
            <v>12.81</v>
          </cell>
        </row>
        <row r="378">
          <cell r="D378" t="str">
            <v>H311-C-02601</v>
          </cell>
          <cell r="E378" t="str">
            <v>SQ25414</v>
          </cell>
          <cell r="F378" t="str">
            <v>H/39-A-02401</v>
          </cell>
          <cell r="G378">
            <v>12.45</v>
          </cell>
        </row>
        <row r="379">
          <cell r="D379" t="str">
            <v>H311-C-02315</v>
          </cell>
          <cell r="E379" t="str">
            <v>SP90240</v>
          </cell>
          <cell r="F379" t="str">
            <v>H/39-A-02343</v>
          </cell>
          <cell r="G379">
            <v>12.95</v>
          </cell>
        </row>
        <row r="380">
          <cell r="D380" t="str">
            <v>H311-C-02577</v>
          </cell>
          <cell r="E380" t="str">
            <v>SQ25556</v>
          </cell>
          <cell r="F380" t="str">
            <v>H/39-A-02387</v>
          </cell>
          <cell r="G380">
            <v>12.93</v>
          </cell>
        </row>
        <row r="381">
          <cell r="D381" t="str">
            <v>H311-C-02626</v>
          </cell>
          <cell r="E381" t="str">
            <v>SP90576</v>
          </cell>
          <cell r="F381" t="str">
            <v>H/39-A-02438</v>
          </cell>
          <cell r="G381">
            <v>12.93</v>
          </cell>
        </row>
        <row r="382">
          <cell r="D382" t="str">
            <v>H311-C-02595</v>
          </cell>
          <cell r="E382" t="str">
            <v>SQ25556</v>
          </cell>
          <cell r="F382" t="str">
            <v>H/39-A-02400</v>
          </cell>
          <cell r="G382">
            <v>11.85</v>
          </cell>
        </row>
        <row r="383">
          <cell r="D383" t="str">
            <v>H311-C-02605</v>
          </cell>
          <cell r="E383" t="str">
            <v>SQ25414</v>
          </cell>
          <cell r="F383" t="str">
            <v>H/39-A-02402</v>
          </cell>
          <cell r="G383">
            <v>12.83</v>
          </cell>
        </row>
        <row r="384">
          <cell r="D384" t="str">
            <v>H311-C-02632</v>
          </cell>
          <cell r="E384" t="str">
            <v>SQ24601</v>
          </cell>
          <cell r="F384" t="str">
            <v>H/39-A-02443</v>
          </cell>
          <cell r="G384">
            <v>12.74</v>
          </cell>
        </row>
        <row r="385">
          <cell r="D385" t="str">
            <v>H311-C-02630</v>
          </cell>
          <cell r="E385" t="str">
            <v>SP90576</v>
          </cell>
          <cell r="F385" t="str">
            <v>H/39-A-02442</v>
          </cell>
          <cell r="G385">
            <v>13</v>
          </cell>
        </row>
        <row r="386">
          <cell r="D386" t="str">
            <v>H311-C-02585</v>
          </cell>
          <cell r="E386" t="str">
            <v>SQ25416</v>
          </cell>
          <cell r="F386" t="str">
            <v>H/39-A-02411</v>
          </cell>
          <cell r="G386">
            <v>11.89</v>
          </cell>
        </row>
        <row r="387">
          <cell r="D387" t="str">
            <v>H311-C-02610</v>
          </cell>
          <cell r="E387" t="str">
            <v>SQ25442</v>
          </cell>
          <cell r="F387" t="str">
            <v>H/39-A-02427</v>
          </cell>
          <cell r="G387">
            <v>12.71</v>
          </cell>
        </row>
        <row r="388">
          <cell r="D388" t="str">
            <v>H311-C-02570</v>
          </cell>
          <cell r="E388" t="str">
            <v>SQ25409</v>
          </cell>
          <cell r="F388" t="str">
            <v>H/39-A-02410</v>
          </cell>
          <cell r="G388">
            <v>12.69</v>
          </cell>
        </row>
        <row r="389">
          <cell r="D389" t="str">
            <v>H311-C-02607</v>
          </cell>
          <cell r="E389" t="str">
            <v>SQ25442</v>
          </cell>
          <cell r="F389" t="str">
            <v>H/39-A-02424</v>
          </cell>
          <cell r="G389">
            <v>13</v>
          </cell>
        </row>
        <row r="390">
          <cell r="D390" t="str">
            <v>H311-C-02592</v>
          </cell>
          <cell r="E390" t="str">
            <v>SQ25556</v>
          </cell>
          <cell r="F390" t="str">
            <v>H/39-A-02415</v>
          </cell>
          <cell r="G390">
            <v>12.82</v>
          </cell>
        </row>
        <row r="391">
          <cell r="D391" t="str">
            <v>H311-C-02516</v>
          </cell>
          <cell r="E391" t="str">
            <v>SP90449</v>
          </cell>
          <cell r="F391" t="str">
            <v>H/39-A-02394</v>
          </cell>
          <cell r="G391">
            <v>12.58</v>
          </cell>
        </row>
        <row r="392">
          <cell r="D392" t="str">
            <v>H311-C-02460</v>
          </cell>
          <cell r="E392" t="str">
            <v>SQ24810</v>
          </cell>
          <cell r="F392" t="str">
            <v>H/39-A-02293</v>
          </cell>
          <cell r="G392">
            <v>12.79</v>
          </cell>
        </row>
        <row r="393">
          <cell r="D393" t="str">
            <v>H311-C-02383</v>
          </cell>
          <cell r="E393" t="str">
            <v>SQ25437</v>
          </cell>
          <cell r="F393" t="str">
            <v>H/39-A-02403</v>
          </cell>
          <cell r="G393">
            <v>12.52</v>
          </cell>
        </row>
        <row r="394">
          <cell r="D394" t="str">
            <v>H311-C-02532</v>
          </cell>
          <cell r="E394" t="str">
            <v>SQ25401</v>
          </cell>
          <cell r="F394" t="str">
            <v>H/39-A-02535</v>
          </cell>
          <cell r="G394">
            <v>12.37</v>
          </cell>
        </row>
        <row r="395">
          <cell r="D395" t="str">
            <v>H311-C-02793</v>
          </cell>
          <cell r="E395" t="str">
            <v>SP90243</v>
          </cell>
          <cell r="F395" t="str">
            <v>H/39-A-02623</v>
          </cell>
          <cell r="G395">
            <v>12.04</v>
          </cell>
        </row>
        <row r="396">
          <cell r="D396" t="str">
            <v>H311-C-02978</v>
          </cell>
          <cell r="E396" t="str">
            <v>SP90229</v>
          </cell>
          <cell r="F396" t="str">
            <v>H/39-A-02802</v>
          </cell>
          <cell r="G396">
            <v>12.41</v>
          </cell>
        </row>
        <row r="397">
          <cell r="D397" t="str">
            <v>H311-C-02798</v>
          </cell>
          <cell r="E397" t="str">
            <v>SP90455</v>
          </cell>
          <cell r="F397" t="str">
            <v>H/39-A-02627</v>
          </cell>
          <cell r="G397">
            <v>12.59</v>
          </cell>
        </row>
        <row r="398">
          <cell r="D398" t="str">
            <v>H311-B-00510</v>
          </cell>
          <cell r="E398" t="str">
            <v>SQ24297</v>
          </cell>
          <cell r="F398" t="str">
            <v>H/39-A-00344</v>
          </cell>
          <cell r="G398">
            <v>12.49</v>
          </cell>
        </row>
        <row r="399">
          <cell r="D399" t="str">
            <v>H311-C-02433</v>
          </cell>
          <cell r="E399" t="str">
            <v>SQ25550</v>
          </cell>
          <cell r="F399" t="str">
            <v>H/39-A-02404</v>
          </cell>
          <cell r="G399">
            <v>12.7</v>
          </cell>
        </row>
        <row r="400">
          <cell r="D400" t="str">
            <v>H311-C-02464</v>
          </cell>
          <cell r="E400" t="str">
            <v>SQ24810</v>
          </cell>
          <cell r="F400" t="str">
            <v>H/39-A-02294</v>
          </cell>
          <cell r="G400">
            <v>12.94</v>
          </cell>
        </row>
        <row r="401">
          <cell r="D401" t="str">
            <v>H311-C-02594</v>
          </cell>
          <cell r="E401" t="str">
            <v>SQ25556</v>
          </cell>
          <cell r="F401" t="str">
            <v>H/39-A-02417</v>
          </cell>
          <cell r="G401">
            <v>12.94</v>
          </cell>
        </row>
        <row r="402">
          <cell r="D402" t="str">
            <v>H311-C-02439</v>
          </cell>
          <cell r="E402" t="str">
            <v>SP90449</v>
          </cell>
          <cell r="F402" t="str">
            <v>H/39-A-02289</v>
          </cell>
          <cell r="G402">
            <v>11.79</v>
          </cell>
        </row>
        <row r="403">
          <cell r="D403" t="str">
            <v>H311-C-02612</v>
          </cell>
          <cell r="E403" t="str">
            <v>SP90458</v>
          </cell>
          <cell r="F403" t="str">
            <v>H/39-A-02429</v>
          </cell>
          <cell r="G403">
            <v>12.66</v>
          </cell>
        </row>
        <row r="404">
          <cell r="D404" t="str">
            <v>H311-C-02799</v>
          </cell>
          <cell r="E404" t="str">
            <v>SP90455</v>
          </cell>
          <cell r="F404" t="str">
            <v>H/39-A-02628</v>
          </cell>
          <cell r="G404">
            <v>12.71</v>
          </cell>
        </row>
        <row r="405">
          <cell r="D405" t="str">
            <v>H311-B-01367</v>
          </cell>
          <cell r="E405" t="str">
            <v>SQ24604</v>
          </cell>
          <cell r="F405" t="str">
            <v>H/39-A-01176</v>
          </cell>
          <cell r="G405">
            <v>12.21</v>
          </cell>
        </row>
        <row r="406">
          <cell r="D406" t="str">
            <v>H311-C-02806</v>
          </cell>
          <cell r="E406" t="str">
            <v>SP90231</v>
          </cell>
          <cell r="F406" t="str">
            <v>H/39-A-02787</v>
          </cell>
          <cell r="G406">
            <v>12.72</v>
          </cell>
        </row>
        <row r="407">
          <cell r="D407" t="str">
            <v>H311-C-02985</v>
          </cell>
          <cell r="E407" t="str">
            <v>SP90453</v>
          </cell>
          <cell r="F407" t="str">
            <v>H/39-A-02805</v>
          </cell>
          <cell r="G407">
            <v>12.79</v>
          </cell>
        </row>
        <row r="408">
          <cell r="D408" t="str">
            <v>H311-C-02905</v>
          </cell>
          <cell r="E408" t="str">
            <v>SQ25437</v>
          </cell>
          <cell r="F408" t="str">
            <v>H/39-A-02790</v>
          </cell>
          <cell r="G408">
            <v>12.24</v>
          </cell>
        </row>
        <row r="409">
          <cell r="D409" t="str">
            <v>H311-C-02606</v>
          </cell>
          <cell r="E409" t="str">
            <v>SQ25442</v>
          </cell>
          <cell r="F409" t="str">
            <v>H/39-A-02423</v>
          </cell>
          <cell r="G409">
            <v>12.86</v>
          </cell>
        </row>
        <row r="410">
          <cell r="D410" t="str">
            <v>H311-C-02593</v>
          </cell>
          <cell r="E410" t="str">
            <v>SQ25556</v>
          </cell>
          <cell r="F410" t="str">
            <v>H/39-A-02416</v>
          </cell>
          <cell r="G410">
            <v>12.94</v>
          </cell>
        </row>
        <row r="411">
          <cell r="D411" t="str">
            <v>H311-C-02367</v>
          </cell>
          <cell r="E411" t="str">
            <v>SP90576</v>
          </cell>
          <cell r="F411" t="str">
            <v>H/39-A-02218</v>
          </cell>
          <cell r="G411">
            <v>12.93</v>
          </cell>
        </row>
        <row r="412">
          <cell r="D412" t="str">
            <v>H311-C-02422</v>
          </cell>
          <cell r="E412" t="str">
            <v>SQ25437</v>
          </cell>
          <cell r="F412" t="str">
            <v>H/39-A-02286</v>
          </cell>
          <cell r="G412">
            <v>12.54</v>
          </cell>
        </row>
        <row r="413">
          <cell r="D413" t="str">
            <v>H311-C-03217</v>
          </cell>
          <cell r="E413" t="str">
            <v>SQ24817</v>
          </cell>
          <cell r="F413" t="str">
            <v>H/39-A-03061</v>
          </cell>
          <cell r="G413">
            <v>12.82</v>
          </cell>
        </row>
        <row r="414">
          <cell r="D414" t="str">
            <v>H311-C-03228</v>
          </cell>
          <cell r="E414" t="str">
            <v>SP90458</v>
          </cell>
          <cell r="F414" t="str">
            <v>H/39-A-03065</v>
          </cell>
          <cell r="G414">
            <v>12.65</v>
          </cell>
        </row>
        <row r="415">
          <cell r="D415" t="str">
            <v>H311-C-02599</v>
          </cell>
          <cell r="E415" t="str">
            <v>SP90449</v>
          </cell>
          <cell r="F415" t="str">
            <v>H/39-A-02420</v>
          </cell>
          <cell r="G415">
            <v>12.84</v>
          </cell>
        </row>
        <row r="416">
          <cell r="D416" t="str">
            <v>H311-C-02602</v>
          </cell>
          <cell r="E416" t="str">
            <v>SQ25414</v>
          </cell>
          <cell r="F416" t="str">
            <v>H/39-A-02421</v>
          </cell>
          <cell r="G416">
            <v>12.32</v>
          </cell>
        </row>
        <row r="417">
          <cell r="D417" t="str">
            <v>H311-C-02528</v>
          </cell>
          <cell r="E417" t="str">
            <v>SP90231</v>
          </cell>
          <cell r="F417" t="str">
            <v>H/39-A-02358</v>
          </cell>
          <cell r="G417">
            <v>12.9</v>
          </cell>
        </row>
        <row r="418">
          <cell r="D418" t="str">
            <v>H311-C-02655</v>
          </cell>
          <cell r="E418" t="str">
            <v>SQ25435</v>
          </cell>
          <cell r="F418" t="str">
            <v>H/39-A-02567</v>
          </cell>
          <cell r="G418">
            <v>12.13</v>
          </cell>
        </row>
        <row r="419">
          <cell r="D419" t="str">
            <v>H311-C-03189</v>
          </cell>
          <cell r="E419" t="str">
            <v>SQ25437</v>
          </cell>
          <cell r="F419" t="str">
            <v>H/39-A-03001</v>
          </cell>
          <cell r="G419">
            <v>12.81</v>
          </cell>
        </row>
        <row r="420">
          <cell r="D420" t="str">
            <v>H311-C-02732</v>
          </cell>
          <cell r="E420" t="str">
            <v>SQ25547</v>
          </cell>
          <cell r="F420" t="str">
            <v>H/39-A-02539</v>
          </cell>
          <cell r="G420">
            <v>12.49</v>
          </cell>
        </row>
        <row r="421">
          <cell r="D421" t="str">
            <v>H311-C-03260</v>
          </cell>
          <cell r="E421" t="str">
            <v>SQ24595</v>
          </cell>
          <cell r="F421" t="str">
            <v>H/39-A-03070</v>
          </cell>
          <cell r="G421">
            <v>13</v>
          </cell>
        </row>
        <row r="422">
          <cell r="D422" t="str">
            <v>H311-C-02575</v>
          </cell>
          <cell r="E422" t="str">
            <v>SQ24817</v>
          </cell>
          <cell r="F422" t="str">
            <v>H/39-A-02386</v>
          </cell>
          <cell r="G422">
            <v>12.2</v>
          </cell>
        </row>
        <row r="423">
          <cell r="D423" t="str">
            <v>H311-C-03225</v>
          </cell>
          <cell r="E423" t="str">
            <v>SP90579</v>
          </cell>
          <cell r="F423" t="str">
            <v>H/39-A-03063</v>
          </cell>
          <cell r="G423">
            <v>12.96</v>
          </cell>
        </row>
        <row r="424">
          <cell r="D424" t="str">
            <v>H311-C-02562</v>
          </cell>
          <cell r="E424" t="str">
            <v>SQ25542</v>
          </cell>
          <cell r="F424" t="str">
            <v>H/39-A-02375</v>
          </cell>
          <cell r="G424">
            <v>12.65</v>
          </cell>
        </row>
        <row r="425">
          <cell r="D425" t="str">
            <v>H311-C-02665</v>
          </cell>
          <cell r="E425" t="str">
            <v>SQ24807</v>
          </cell>
          <cell r="F425" t="str">
            <v>H/39-A-02526</v>
          </cell>
          <cell r="G425">
            <v>12.82</v>
          </cell>
        </row>
        <row r="426">
          <cell r="D426" t="str">
            <v>H311-C-02515</v>
          </cell>
          <cell r="E426" t="str">
            <v>SQ25432</v>
          </cell>
          <cell r="F426" t="str">
            <v>H/39-A-02351</v>
          </cell>
          <cell r="G426">
            <v>12.67</v>
          </cell>
        </row>
        <row r="427">
          <cell r="D427" t="str">
            <v>H311-C-02608</v>
          </cell>
          <cell r="E427" t="str">
            <v>SQ25442</v>
          </cell>
          <cell r="F427" t="str">
            <v>H/39-A-02425</v>
          </cell>
          <cell r="G427">
            <v>12.99</v>
          </cell>
        </row>
        <row r="428">
          <cell r="D428" t="str">
            <v>H311-C-03258</v>
          </cell>
          <cell r="E428" t="str">
            <v>SQ24595</v>
          </cell>
          <cell r="F428" t="str">
            <v>H/39-A-03069</v>
          </cell>
          <cell r="G428">
            <v>12.65</v>
          </cell>
        </row>
        <row r="429">
          <cell r="D429" t="str">
            <v>H311-C-02914</v>
          </cell>
          <cell r="E429" t="str">
            <v>SP90570</v>
          </cell>
          <cell r="F429" t="str">
            <v>H/39-A-02742</v>
          </cell>
          <cell r="G429">
            <v>12.82</v>
          </cell>
        </row>
        <row r="430">
          <cell r="D430" t="str">
            <v>H311-C-02965</v>
          </cell>
          <cell r="E430" t="str">
            <v>SQ25404</v>
          </cell>
          <cell r="F430" t="str">
            <v>H/39-A-02795</v>
          </cell>
          <cell r="G430">
            <v>12.61</v>
          </cell>
        </row>
        <row r="431">
          <cell r="D431" t="str">
            <v>H311-C-02918</v>
          </cell>
          <cell r="E431" t="str">
            <v>SQ25547</v>
          </cell>
          <cell r="F431" t="str">
            <v>H/39-A-02791</v>
          </cell>
          <cell r="G431">
            <v>12.79</v>
          </cell>
        </row>
        <row r="432">
          <cell r="D432" t="str">
            <v>H311-C-02981</v>
          </cell>
          <cell r="E432" t="str">
            <v>SP90453</v>
          </cell>
          <cell r="F432" t="str">
            <v>H/39-A-02804</v>
          </cell>
          <cell r="G432">
            <v>12.83</v>
          </cell>
        </row>
        <row r="433">
          <cell r="D433" t="str">
            <v>H311-C-02973</v>
          </cell>
          <cell r="E433" t="str">
            <v>SP90231</v>
          </cell>
          <cell r="F433" t="str">
            <v>H/39-A-02799</v>
          </cell>
          <cell r="G433">
            <v>12.46</v>
          </cell>
        </row>
        <row r="434">
          <cell r="D434" t="str">
            <v>H311-C-02753</v>
          </cell>
          <cell r="E434" t="str">
            <v>SQ24595</v>
          </cell>
          <cell r="F434" t="str">
            <v>H/39-A-02603</v>
          </cell>
          <cell r="G434">
            <v>12.8</v>
          </cell>
        </row>
        <row r="435">
          <cell r="D435" t="str">
            <v>H311-B-00940</v>
          </cell>
          <cell r="E435" t="str">
            <v>SQ24385</v>
          </cell>
          <cell r="F435" t="str">
            <v>H/39-A-00785</v>
          </cell>
          <cell r="G435">
            <v>12.39</v>
          </cell>
        </row>
        <row r="436">
          <cell r="D436" t="str">
            <v>H311-C-02780</v>
          </cell>
          <cell r="E436" t="str">
            <v>SQ24517</v>
          </cell>
          <cell r="F436" t="str">
            <v>H/39-A-02612</v>
          </cell>
          <cell r="G436">
            <v>12.92</v>
          </cell>
        </row>
        <row r="437">
          <cell r="D437" t="str">
            <v>H311-C-02956</v>
          </cell>
          <cell r="E437" t="str">
            <v>SQ25542</v>
          </cell>
          <cell r="F437" t="str">
            <v>H/39-A-02794</v>
          </cell>
          <cell r="G437">
            <v>12.27</v>
          </cell>
        </row>
        <row r="438">
          <cell r="D438" t="str">
            <v>H311-C-02970</v>
          </cell>
          <cell r="E438" t="str">
            <v>SP90455</v>
          </cell>
          <cell r="F438" t="str">
            <v>H/39-A-02798</v>
          </cell>
          <cell r="G438">
            <v>12.51</v>
          </cell>
        </row>
        <row r="439">
          <cell r="D439" t="str">
            <v>H311-C-02730</v>
          </cell>
          <cell r="E439" t="str">
            <v>SQ25440</v>
          </cell>
          <cell r="F439" t="str">
            <v>H/39-A-02527</v>
          </cell>
          <cell r="G439">
            <v>12.52</v>
          </cell>
        </row>
        <row r="440">
          <cell r="D440" t="str">
            <v>H311-C-03263</v>
          </cell>
          <cell r="E440" t="str">
            <v>SQ25437</v>
          </cell>
          <cell r="F440" t="str">
            <v>H/39-A-03072</v>
          </cell>
          <cell r="G440">
            <v>12.8</v>
          </cell>
        </row>
        <row r="441">
          <cell r="D441" t="str">
            <v>H311-C-02623</v>
          </cell>
          <cell r="E441" t="str">
            <v>SQ24812</v>
          </cell>
          <cell r="F441" t="str">
            <v>H/39-A-02436</v>
          </cell>
          <cell r="G441">
            <v>12.72</v>
          </cell>
        </row>
        <row r="442">
          <cell r="D442" t="str">
            <v>H311-C-02380</v>
          </cell>
          <cell r="E442" t="str">
            <v>SQ24604</v>
          </cell>
          <cell r="F442" t="str">
            <v>H/39-A-02255</v>
          </cell>
          <cell r="G442">
            <v>11.66</v>
          </cell>
        </row>
        <row r="443">
          <cell r="D443" t="str">
            <v>H311-C-03253</v>
          </cell>
          <cell r="E443" t="str">
            <v>SQ25409</v>
          </cell>
          <cell r="F443" t="str">
            <v>H/39-A-03089</v>
          </cell>
          <cell r="G443">
            <v>12.73</v>
          </cell>
        </row>
        <row r="444">
          <cell r="D444" t="str">
            <v>H311-C-03239</v>
          </cell>
          <cell r="E444" t="str">
            <v>SQ25553</v>
          </cell>
          <cell r="F444" t="str">
            <v>H/39-A-03048</v>
          </cell>
          <cell r="G444">
            <v>12.74</v>
          </cell>
        </row>
        <row r="445">
          <cell r="D445" t="str">
            <v>H311-C-03269</v>
          </cell>
          <cell r="E445" t="str">
            <v>SQ24511</v>
          </cell>
          <cell r="F445" t="str">
            <v>H/39-A-03077</v>
          </cell>
          <cell r="G445">
            <v>12.79</v>
          </cell>
        </row>
        <row r="446">
          <cell r="D446" t="str">
            <v>H311-C-03278</v>
          </cell>
          <cell r="E446" t="str">
            <v>SP90573</v>
          </cell>
          <cell r="F446" t="str">
            <v>H/39-A-03093</v>
          </cell>
          <cell r="G446">
            <v>12.67</v>
          </cell>
        </row>
        <row r="447">
          <cell r="D447" t="str">
            <v>H311-C-03242</v>
          </cell>
          <cell r="E447" t="str">
            <v>SQ24820</v>
          </cell>
          <cell r="F447" t="str">
            <v>H/39-A-03087</v>
          </cell>
          <cell r="G447">
            <v>12.9</v>
          </cell>
        </row>
        <row r="448">
          <cell r="D448" t="str">
            <v>H311-C-03215</v>
          </cell>
          <cell r="E448" t="str">
            <v>SQ25553</v>
          </cell>
          <cell r="F448" t="str">
            <v>H/39-A-03084</v>
          </cell>
          <cell r="G448">
            <v>12.47</v>
          </cell>
        </row>
        <row r="449">
          <cell r="D449" t="str">
            <v>H311-C-02910</v>
          </cell>
          <cell r="E449" t="str">
            <v>SQ25411</v>
          </cell>
          <cell r="F449" t="str">
            <v>H/39-A-02740</v>
          </cell>
          <cell r="G449">
            <v>12.66</v>
          </cell>
        </row>
        <row r="450">
          <cell r="D450" t="str">
            <v>H311-C-02996</v>
          </cell>
          <cell r="E450" t="str">
            <v>SP90240</v>
          </cell>
          <cell r="F450" t="str">
            <v>H/39-A-02811</v>
          </cell>
          <cell r="G450">
            <v>12.06</v>
          </cell>
        </row>
        <row r="451">
          <cell r="D451" t="str">
            <v>H311-C-02951</v>
          </cell>
          <cell r="E451" t="str">
            <v>SQ25432</v>
          </cell>
          <cell r="F451" t="str">
            <v>H/39-A-02774</v>
          </cell>
          <cell r="G451">
            <v>12.72</v>
          </cell>
        </row>
        <row r="452">
          <cell r="D452" t="str">
            <v>H311-C-02980</v>
          </cell>
          <cell r="E452" t="str">
            <v>SP90229</v>
          </cell>
          <cell r="F452" t="str">
            <v>H/39-A-02803</v>
          </cell>
          <cell r="G452">
            <v>12.71</v>
          </cell>
        </row>
        <row r="453">
          <cell r="D453" t="str">
            <v>H311-C-03002</v>
          </cell>
          <cell r="E453" t="str">
            <v>SQ25409</v>
          </cell>
          <cell r="F453" t="str">
            <v>H/39-A-02813</v>
          </cell>
          <cell r="G453">
            <v>12.61</v>
          </cell>
        </row>
        <row r="454">
          <cell r="D454" t="str">
            <v>H311-C-02975</v>
          </cell>
          <cell r="E454" t="str">
            <v>SP90231</v>
          </cell>
          <cell r="F454" t="str">
            <v>H/39-A-02800</v>
          </cell>
          <cell r="G454">
            <v>12.51</v>
          </cell>
        </row>
        <row r="455">
          <cell r="D455" t="str">
            <v>H311-C-02977</v>
          </cell>
          <cell r="E455" t="str">
            <v>SP90229</v>
          </cell>
          <cell r="F455" t="str">
            <v>H/39-A-02801</v>
          </cell>
          <cell r="G455">
            <v>12.55</v>
          </cell>
        </row>
        <row r="456">
          <cell r="D456" t="str">
            <v>H311-C-02900</v>
          </cell>
          <cell r="E456" t="str">
            <v>SQ24810</v>
          </cell>
          <cell r="F456" t="str">
            <v>H/39-A-02789</v>
          </cell>
          <cell r="G456">
            <v>12.86</v>
          </cell>
        </row>
        <row r="457">
          <cell r="D457" t="str">
            <v>H311-C-02954</v>
          </cell>
          <cell r="E457" t="str">
            <v>SQ25432</v>
          </cell>
          <cell r="F457" t="str">
            <v>H/39-A-02793</v>
          </cell>
          <cell r="G457">
            <v>12.69</v>
          </cell>
        </row>
        <row r="458">
          <cell r="D458" t="str">
            <v>H311-C-02988</v>
          </cell>
          <cell r="E458" t="str">
            <v>SQ25404</v>
          </cell>
          <cell r="F458" t="str">
            <v>H/39-A-02806</v>
          </cell>
          <cell r="G458">
            <v>12.69</v>
          </cell>
        </row>
        <row r="459">
          <cell r="D459" t="str">
            <v>H311-C-03251</v>
          </cell>
          <cell r="E459" t="str">
            <v>SQ25409</v>
          </cell>
          <cell r="F459" t="str">
            <v>H/39-A-03088</v>
          </cell>
          <cell r="G459">
            <v>12.7</v>
          </cell>
        </row>
        <row r="460">
          <cell r="D460" t="str">
            <v>H311-C-03274</v>
          </cell>
          <cell r="E460" t="str">
            <v>SQ25553</v>
          </cell>
          <cell r="F460" t="str">
            <v>H/39-A-03080</v>
          </cell>
          <cell r="G460">
            <v>12.6</v>
          </cell>
        </row>
        <row r="461">
          <cell r="D461" t="str">
            <v>H311-C-03282</v>
          </cell>
          <cell r="E461" t="str">
            <v>SP90570</v>
          </cell>
          <cell r="F461" t="str">
            <v>H/39-A-03094</v>
          </cell>
          <cell r="G461">
            <v>12.62</v>
          </cell>
        </row>
        <row r="462">
          <cell r="D462" t="str">
            <v>H311-C-03283</v>
          </cell>
          <cell r="E462" t="str">
            <v>SP90570</v>
          </cell>
          <cell r="F462" t="str">
            <v>H/39-A-03095</v>
          </cell>
          <cell r="G462">
            <v>12.72</v>
          </cell>
        </row>
        <row r="463">
          <cell r="D463" t="str">
            <v>H311-C-03175</v>
          </cell>
          <cell r="E463" t="str">
            <v>SQ24595</v>
          </cell>
          <cell r="F463" t="str">
            <v>H/39-A-03083</v>
          </cell>
          <cell r="G463">
            <v>12.4</v>
          </cell>
        </row>
        <row r="464">
          <cell r="D464" t="str">
            <v>H311-C-03254</v>
          </cell>
          <cell r="E464" t="str">
            <v>SQ25409</v>
          </cell>
          <cell r="F464" t="str">
            <v>H/39-A-03090</v>
          </cell>
          <cell r="G464">
            <v>12.76</v>
          </cell>
        </row>
        <row r="465">
          <cell r="D465" t="str">
            <v>H311-C-03256</v>
          </cell>
          <cell r="E465" t="str">
            <v>SQ24595</v>
          </cell>
          <cell r="F465" t="str">
            <v>H/39-A-03091</v>
          </cell>
          <cell r="G465">
            <v>12.7</v>
          </cell>
        </row>
        <row r="466">
          <cell r="D466" t="str">
            <v>H311-C-03273</v>
          </cell>
          <cell r="E466" t="str">
            <v>SQ25553</v>
          </cell>
          <cell r="F466" t="str">
            <v>H/39-A-03079</v>
          </cell>
          <cell r="G466">
            <v>12.64</v>
          </cell>
        </row>
        <row r="467">
          <cell r="D467" t="str">
            <v>H311-C-03265</v>
          </cell>
          <cell r="E467" t="str">
            <v>SQ25437</v>
          </cell>
          <cell r="F467" t="str">
            <v>H/39-A-03092</v>
          </cell>
          <cell r="G467">
            <v>12.82</v>
          </cell>
        </row>
        <row r="468">
          <cell r="D468" t="str">
            <v>H311-C-02774</v>
          </cell>
          <cell r="E468" t="str">
            <v>SP90234</v>
          </cell>
          <cell r="F468" t="str">
            <v>H/39-A-02608</v>
          </cell>
          <cell r="G468">
            <v>12.8</v>
          </cell>
        </row>
        <row r="469">
          <cell r="D469" t="str">
            <v>H311-B-01985</v>
          </cell>
          <cell r="E469" t="str">
            <v>SQ24820</v>
          </cell>
          <cell r="F469" t="str">
            <v>H/39-A-01798</v>
          </cell>
          <cell r="G469">
            <v>13</v>
          </cell>
        </row>
        <row r="470">
          <cell r="D470" t="str">
            <v>H311-C-03134</v>
          </cell>
          <cell r="E470" t="str">
            <v>SQ25547</v>
          </cell>
          <cell r="F470" t="str">
            <v>H/39-A-03082</v>
          </cell>
          <cell r="G470">
            <v>12.37</v>
          </cell>
        </row>
        <row r="471">
          <cell r="D471" t="str">
            <v>H311-C-03219</v>
          </cell>
          <cell r="E471" t="str">
            <v>SQ24817</v>
          </cell>
          <cell r="F471" t="str">
            <v>H/39-A-03062</v>
          </cell>
          <cell r="G471">
            <v>12.72</v>
          </cell>
        </row>
        <row r="472">
          <cell r="D472" t="str">
            <v>H311-C-03176</v>
          </cell>
          <cell r="E472" t="str">
            <v>SP90569</v>
          </cell>
          <cell r="F472" t="str">
            <v>H/39-A-03059</v>
          </cell>
          <cell r="G472">
            <v>12.52</v>
          </cell>
        </row>
        <row r="473">
          <cell r="D473" t="str">
            <v>H311-C-03226</v>
          </cell>
          <cell r="E473" t="str">
            <v>SP90458</v>
          </cell>
          <cell r="F473" t="str">
            <v>H/39-A-03064</v>
          </cell>
          <cell r="G473">
            <v>12.56</v>
          </cell>
        </row>
        <row r="474">
          <cell r="D474" t="str">
            <v>H311-C-03230</v>
          </cell>
          <cell r="E474" t="str">
            <v>SP90458</v>
          </cell>
          <cell r="F474" t="str">
            <v>H/39-A-03066</v>
          </cell>
          <cell r="G474">
            <v>12.33</v>
          </cell>
        </row>
        <row r="475">
          <cell r="D475" t="str">
            <v>H311-C-03279</v>
          </cell>
          <cell r="E475" t="str">
            <v>SP90573</v>
          </cell>
          <cell r="F475" t="str">
            <v>H/39-A-03081</v>
          </cell>
          <cell r="G475">
            <v>12.71</v>
          </cell>
        </row>
        <row r="476">
          <cell r="D476" t="str">
            <v>H311-C-03083</v>
          </cell>
          <cell r="E476" t="str">
            <v>SP90579</v>
          </cell>
          <cell r="F476" t="str">
            <v>H/39-A-02904</v>
          </cell>
          <cell r="G476">
            <v>12.93</v>
          </cell>
        </row>
        <row r="477">
          <cell r="D477" t="str">
            <v>H311-C-02434</v>
          </cell>
          <cell r="E477" t="str">
            <v>SQ25550</v>
          </cell>
          <cell r="F477" t="str">
            <v>H/39-A-02288</v>
          </cell>
          <cell r="G477">
            <v>11.7</v>
          </cell>
        </row>
        <row r="478">
          <cell r="D478" t="str">
            <v>H311-C-03272</v>
          </cell>
          <cell r="E478" t="str">
            <v>SQ25553</v>
          </cell>
          <cell r="F478" t="str">
            <v>H/39-A-03078</v>
          </cell>
          <cell r="G478">
            <v>12.61</v>
          </cell>
        </row>
        <row r="479">
          <cell r="D479" t="str">
            <v>H311-C-02468</v>
          </cell>
          <cell r="E479" t="str">
            <v>SP90461</v>
          </cell>
          <cell r="F479" t="str">
            <v>H/39-A-02296</v>
          </cell>
          <cell r="G479">
            <v>12.66</v>
          </cell>
        </row>
        <row r="480">
          <cell r="D480" t="str">
            <v>H311-C-02441</v>
          </cell>
          <cell r="E480" t="str">
            <v>SQ25406</v>
          </cell>
          <cell r="F480" t="str">
            <v>H/39-A-02290</v>
          </cell>
          <cell r="G480">
            <v>12.35</v>
          </cell>
        </row>
        <row r="481">
          <cell r="D481" t="str">
            <v>H311-C-02488</v>
          </cell>
          <cell r="E481" t="str">
            <v>SQ25444</v>
          </cell>
          <cell r="F481" t="str">
            <v>H/39-A-02306</v>
          </cell>
          <cell r="G481">
            <v>12.58</v>
          </cell>
        </row>
        <row r="482">
          <cell r="D482" t="str">
            <v>H311-C-02494</v>
          </cell>
          <cell r="E482" t="str">
            <v>SQ24807</v>
          </cell>
          <cell r="F482" t="str">
            <v>H/39-A-02311</v>
          </cell>
          <cell r="G482">
            <v>12.5</v>
          </cell>
        </row>
        <row r="483">
          <cell r="D483" t="str">
            <v>H311-C-02508</v>
          </cell>
          <cell r="E483" t="str">
            <v>SP90576</v>
          </cell>
          <cell r="F483" t="str">
            <v>H/39-A-02330</v>
          </cell>
          <cell r="G483">
            <v>12.84</v>
          </cell>
        </row>
        <row r="484">
          <cell r="D484" t="str">
            <v>H311-C-02415</v>
          </cell>
          <cell r="E484" t="str">
            <v>SQ25542</v>
          </cell>
          <cell r="F484" t="str">
            <v>H/39-A-02322</v>
          </cell>
          <cell r="G484">
            <v>12.93</v>
          </cell>
        </row>
        <row r="485">
          <cell r="D485" t="str">
            <v>H311-C-02493</v>
          </cell>
          <cell r="E485" t="str">
            <v>SQ24807</v>
          </cell>
          <cell r="F485" t="str">
            <v>H/39-A-02310</v>
          </cell>
          <cell r="G485">
            <v>12.44</v>
          </cell>
        </row>
        <row r="486">
          <cell r="D486" t="str">
            <v>H311-C-02509</v>
          </cell>
          <cell r="E486" t="str">
            <v>SP90576</v>
          </cell>
          <cell r="F486" t="str">
            <v>H/39-A-02331</v>
          </cell>
          <cell r="G486">
            <v>12.9</v>
          </cell>
        </row>
        <row r="487">
          <cell r="D487" t="str">
            <v>H311-C-02421</v>
          </cell>
          <cell r="E487" t="str">
            <v>SQ25437</v>
          </cell>
          <cell r="F487" t="str">
            <v>H/39-A-02285</v>
          </cell>
          <cell r="G487">
            <v>12.62</v>
          </cell>
        </row>
        <row r="488">
          <cell r="D488" t="str">
            <v>H311-C-02499</v>
          </cell>
          <cell r="E488" t="str">
            <v>SP90455</v>
          </cell>
          <cell r="F488" t="str">
            <v>H/39-A-02329</v>
          </cell>
          <cell r="G488">
            <v>12.54</v>
          </cell>
        </row>
        <row r="489">
          <cell r="D489" t="str">
            <v>H311-C-02449</v>
          </cell>
          <cell r="E489" t="str">
            <v>SP90576</v>
          </cell>
          <cell r="F489" t="str">
            <v>H/39-A-02323</v>
          </cell>
          <cell r="G489">
            <v>12.72</v>
          </cell>
        </row>
        <row r="490">
          <cell r="D490" t="str">
            <v>H311-A-00176</v>
          </cell>
          <cell r="E490" t="str">
            <v>SQ24397</v>
          </cell>
          <cell r="F490" t="str">
            <v>H/39-A-00015</v>
          </cell>
          <cell r="G490">
            <v>11.96</v>
          </cell>
        </row>
        <row r="491">
          <cell r="D491" t="str">
            <v>H311-C-03179</v>
          </cell>
          <cell r="E491" t="str">
            <v>SP90569</v>
          </cell>
          <cell r="F491" t="str">
            <v>H/39-A-02996</v>
          </cell>
          <cell r="G491">
            <v>12.6</v>
          </cell>
        </row>
        <row r="492">
          <cell r="D492" t="str">
            <v>H311-C-02566</v>
          </cell>
          <cell r="E492" t="str">
            <v>SQ25409</v>
          </cell>
          <cell r="F492" t="str">
            <v>H/39-A-02379</v>
          </cell>
          <cell r="G492">
            <v>12.57</v>
          </cell>
        </row>
        <row r="493">
          <cell r="D493" t="str">
            <v>H311-C-03055</v>
          </cell>
          <cell r="E493" t="str">
            <v>SQ25542</v>
          </cell>
          <cell r="F493" t="str">
            <v>H/39-A-03056</v>
          </cell>
          <cell r="G493">
            <v>12.4</v>
          </cell>
        </row>
        <row r="494">
          <cell r="D494" t="str">
            <v>H311-C-03235</v>
          </cell>
          <cell r="E494" t="str">
            <v>SQ24820</v>
          </cell>
          <cell r="F494" t="str">
            <v>H/39-A-03067</v>
          </cell>
          <cell r="G494">
            <v>12.83</v>
          </cell>
        </row>
        <row r="495">
          <cell r="D495" t="str">
            <v>H311-C-03268</v>
          </cell>
          <cell r="E495" t="str">
            <v>SQ24511</v>
          </cell>
          <cell r="F495" t="str">
            <v>H/39-A-03076</v>
          </cell>
          <cell r="G495">
            <v>12.79</v>
          </cell>
        </row>
        <row r="496">
          <cell r="D496" t="str">
            <v>H311-C-02535</v>
          </cell>
          <cell r="E496" t="str">
            <v>SQ25401</v>
          </cell>
          <cell r="F496" t="str">
            <v>H/39-A-02362</v>
          </cell>
          <cell r="G496">
            <v>12.12</v>
          </cell>
        </row>
        <row r="497">
          <cell r="D497" t="str">
            <v>H311-C-03240</v>
          </cell>
          <cell r="E497" t="str">
            <v>SQ25553</v>
          </cell>
          <cell r="F497" t="str">
            <v>H/39-A-03049</v>
          </cell>
          <cell r="G497">
            <v>12.65</v>
          </cell>
        </row>
        <row r="498">
          <cell r="D498" t="str">
            <v>H311-C-03165</v>
          </cell>
          <cell r="E498" t="str">
            <v>SQ24820</v>
          </cell>
          <cell r="F498" t="str">
            <v>H/39-A-03058</v>
          </cell>
          <cell r="G498">
            <v>12.46</v>
          </cell>
        </row>
        <row r="499">
          <cell r="D499" t="str">
            <v>H311-C-03178</v>
          </cell>
          <cell r="E499" t="str">
            <v>SP90569</v>
          </cell>
          <cell r="F499" t="str">
            <v>H/39-A-03039</v>
          </cell>
          <cell r="G499">
            <v>12.65</v>
          </cell>
        </row>
        <row r="500">
          <cell r="D500" t="str">
            <v>H311-C-03209</v>
          </cell>
          <cell r="E500" t="str">
            <v>SQ25444</v>
          </cell>
          <cell r="F500" t="str">
            <v>H/39-A-03060</v>
          </cell>
          <cell r="G500">
            <v>12.7</v>
          </cell>
        </row>
        <row r="501">
          <cell r="D501" t="str">
            <v>H311-C-03198</v>
          </cell>
          <cell r="E501" t="str">
            <v>SQ25544</v>
          </cell>
          <cell r="F501" t="str">
            <v>H/39-A-03007</v>
          </cell>
          <cell r="G501">
            <v>12.27</v>
          </cell>
        </row>
        <row r="502">
          <cell r="D502" t="str">
            <v>H311-C-02484</v>
          </cell>
          <cell r="E502" t="str">
            <v>SQ24817</v>
          </cell>
          <cell r="F502" t="str">
            <v>H/39-A-02328</v>
          </cell>
          <cell r="G502">
            <v>12.91</v>
          </cell>
        </row>
        <row r="503">
          <cell r="D503" t="str">
            <v>H311-C-02446</v>
          </cell>
          <cell r="E503" t="str">
            <v>SP90576</v>
          </cell>
          <cell r="F503" t="str">
            <v>H/39-A-02291</v>
          </cell>
          <cell r="G503">
            <v>12.96</v>
          </cell>
        </row>
        <row r="504">
          <cell r="D504" t="str">
            <v>H311-C-02574</v>
          </cell>
          <cell r="E504" t="str">
            <v>SQ24817</v>
          </cell>
          <cell r="F504" t="str">
            <v>H/39-A-02385</v>
          </cell>
          <cell r="G504">
            <v>12.53</v>
          </cell>
        </row>
        <row r="505">
          <cell r="D505" t="str">
            <v>H311-C-02537</v>
          </cell>
          <cell r="E505" t="str">
            <v>SQ24804</v>
          </cell>
          <cell r="F505" t="str">
            <v>H/39-A-02364</v>
          </cell>
          <cell r="G505">
            <v>12.59</v>
          </cell>
        </row>
        <row r="506">
          <cell r="D506" t="str">
            <v>H311-C-02540</v>
          </cell>
          <cell r="E506" t="str">
            <v>SQ24804</v>
          </cell>
          <cell r="F506" t="str">
            <v>H/39-A-02366</v>
          </cell>
          <cell r="G506">
            <v>12.62</v>
          </cell>
        </row>
        <row r="507">
          <cell r="D507" t="str">
            <v>H311-B-00727</v>
          </cell>
          <cell r="E507" t="str">
            <v>SQ24511</v>
          </cell>
          <cell r="F507" t="str">
            <v>H/39-A-00517</v>
          </cell>
          <cell r="G507">
            <v>12.46</v>
          </cell>
        </row>
        <row r="508">
          <cell r="D508" t="str">
            <v>H311-C-02972</v>
          </cell>
          <cell r="E508" t="str">
            <v>SP90231</v>
          </cell>
          <cell r="F508" t="str">
            <v>H/39-A-02785</v>
          </cell>
          <cell r="G508">
            <v>12.34</v>
          </cell>
        </row>
        <row r="509">
          <cell r="D509" t="str">
            <v>H311-C-02501</v>
          </cell>
          <cell r="E509" t="str">
            <v>SP90455</v>
          </cell>
          <cell r="F509" t="str">
            <v>H/39-A-02340</v>
          </cell>
          <cell r="G509">
            <v>12.62</v>
          </cell>
        </row>
        <row r="510">
          <cell r="D510" t="str">
            <v>H311-C-02505</v>
          </cell>
          <cell r="E510" t="str">
            <v>SP90455</v>
          </cell>
          <cell r="F510" t="str">
            <v>H/39-A-02341</v>
          </cell>
          <cell r="G510">
            <v>12.9</v>
          </cell>
        </row>
        <row r="511">
          <cell r="D511" t="str">
            <v>H311-C-03101</v>
          </cell>
          <cell r="E511" t="str">
            <v>SQ25409</v>
          </cell>
          <cell r="F511" t="str">
            <v>H/39-A-02948</v>
          </cell>
          <cell r="G511">
            <v>12.81</v>
          </cell>
        </row>
        <row r="512">
          <cell r="D512" t="str">
            <v>H311-A-00403</v>
          </cell>
          <cell r="E512" t="str">
            <v>SQ24517</v>
          </cell>
          <cell r="F512" t="str">
            <v>H/39-A-00341</v>
          </cell>
          <cell r="G512">
            <v>12.5</v>
          </cell>
        </row>
        <row r="513">
          <cell r="D513" t="str">
            <v>H311-C-03241</v>
          </cell>
          <cell r="E513" t="str">
            <v>SQ24820</v>
          </cell>
          <cell r="F513" t="str">
            <v>H/39-A-03050</v>
          </cell>
          <cell r="G513">
            <v>11.37</v>
          </cell>
        </row>
        <row r="514">
          <cell r="D514" t="str">
            <v>H311-C-03267</v>
          </cell>
          <cell r="E514" t="str">
            <v>SQ24511</v>
          </cell>
          <cell r="F514" t="str">
            <v>H/39-A-03075</v>
          </cell>
          <cell r="G514">
            <v>12.8</v>
          </cell>
        </row>
        <row r="515">
          <cell r="D515" t="str">
            <v>H311-C-03196</v>
          </cell>
          <cell r="E515" t="str">
            <v>SQ25544</v>
          </cell>
          <cell r="F515" t="str">
            <v>H/39-A-03041</v>
          </cell>
          <cell r="G515">
            <v>12.16</v>
          </cell>
        </row>
        <row r="516">
          <cell r="D516" t="str">
            <v>H311-C-03266</v>
          </cell>
          <cell r="E516" t="str">
            <v>SQ24511</v>
          </cell>
          <cell r="F516" t="str">
            <v>H/39-A-03074</v>
          </cell>
          <cell r="G516">
            <v>12.79</v>
          </cell>
        </row>
        <row r="517">
          <cell r="D517" t="str">
            <v>H311-C-02950</v>
          </cell>
          <cell r="E517" t="str">
            <v>SP90237</v>
          </cell>
          <cell r="F517" t="str">
            <v>H/39-A-02773</v>
          </cell>
          <cell r="G517">
            <v>12.44</v>
          </cell>
        </row>
        <row r="518">
          <cell r="D518" t="str">
            <v>H311-C-02966</v>
          </cell>
          <cell r="E518" t="str">
            <v>SP90455</v>
          </cell>
          <cell r="F518" t="str">
            <v>H/39-A-02782</v>
          </cell>
          <cell r="G518">
            <v>12.74</v>
          </cell>
        </row>
        <row r="519">
          <cell r="D519" t="str">
            <v>H311-C-02937</v>
          </cell>
          <cell r="E519" t="str">
            <v>SQ25550</v>
          </cell>
          <cell r="F519" t="str">
            <v>H/39-A-02757</v>
          </cell>
          <cell r="G519">
            <v>12.71</v>
          </cell>
        </row>
        <row r="520">
          <cell r="D520" t="str">
            <v>H311-C-02946</v>
          </cell>
          <cell r="E520" t="str">
            <v>SP90237</v>
          </cell>
          <cell r="F520" t="str">
            <v>H/39-A-02771</v>
          </cell>
          <cell r="G520">
            <v>12.78</v>
          </cell>
        </row>
        <row r="521">
          <cell r="D521" t="str">
            <v>H311-B-01046</v>
          </cell>
          <cell r="E521" t="str">
            <v>SQ24289</v>
          </cell>
          <cell r="F521" t="str">
            <v>H/39-A-00910</v>
          </cell>
          <cell r="G521">
            <v>12.5</v>
          </cell>
        </row>
        <row r="522">
          <cell r="D522" t="str">
            <v>H311-B-00941</v>
          </cell>
          <cell r="E522" t="str">
            <v>SQ24595</v>
          </cell>
          <cell r="F522" t="str">
            <v>H/39-A-00862</v>
          </cell>
          <cell r="G522">
            <v>12.5</v>
          </cell>
        </row>
        <row r="523">
          <cell r="D523" t="str">
            <v>H311-B-00901</v>
          </cell>
          <cell r="E523" t="str">
            <v>SQ24394</v>
          </cell>
          <cell r="F523" t="str">
            <v>H/39-A-00891</v>
          </cell>
          <cell r="G523">
            <v>12.35</v>
          </cell>
        </row>
        <row r="524">
          <cell r="D524" t="str">
            <v>H311-B-01106</v>
          </cell>
          <cell r="E524" t="str">
            <v>SQ24286</v>
          </cell>
          <cell r="F524" t="str">
            <v>H/39-A-00920</v>
          </cell>
          <cell r="G524">
            <v>12.46</v>
          </cell>
        </row>
        <row r="525">
          <cell r="D525" t="str">
            <v>H311-B-01101</v>
          </cell>
          <cell r="E525" t="str">
            <v>SQ24503</v>
          </cell>
          <cell r="F525" t="str">
            <v>H/39-A-00916</v>
          </cell>
          <cell r="G525">
            <v>12.46</v>
          </cell>
        </row>
        <row r="526">
          <cell r="D526" t="str">
            <v>H311-B-01959</v>
          </cell>
          <cell r="E526" t="str">
            <v>SP90231</v>
          </cell>
          <cell r="F526" t="str">
            <v>H/39-A-01852</v>
          </cell>
          <cell r="G526">
            <v>12.92</v>
          </cell>
        </row>
        <row r="527">
          <cell r="D527" t="str">
            <v>H311-B-01043</v>
          </cell>
          <cell r="E527" t="str">
            <v>SQ24598</v>
          </cell>
          <cell r="F527" t="str">
            <v>H/39-A-00870</v>
          </cell>
          <cell r="G527">
            <v>12.35</v>
          </cell>
        </row>
        <row r="528">
          <cell r="D528" t="str">
            <v>H311-B-01065</v>
          </cell>
          <cell r="E528" t="str">
            <v>SQ24286</v>
          </cell>
          <cell r="F528" t="str">
            <v>H/39-A-00883</v>
          </cell>
          <cell r="G528">
            <v>12.46</v>
          </cell>
        </row>
        <row r="529">
          <cell r="D529" t="str">
            <v>H311-B-00977</v>
          </cell>
          <cell r="E529" t="str">
            <v>SQ24503</v>
          </cell>
          <cell r="F529" t="str">
            <v>H/39-A-00792</v>
          </cell>
          <cell r="G529">
            <v>12.45</v>
          </cell>
        </row>
        <row r="530">
          <cell r="D530" t="str">
            <v>H311-B-01050</v>
          </cell>
          <cell r="E530" t="str">
            <v>SQ24289</v>
          </cell>
          <cell r="F530" t="str">
            <v>H/39-A-00893</v>
          </cell>
          <cell r="G530">
            <v>12.29</v>
          </cell>
        </row>
        <row r="531">
          <cell r="D531" t="str">
            <v>H311-B-00979</v>
          </cell>
          <cell r="E531" t="str">
            <v>SQ24503</v>
          </cell>
          <cell r="F531" t="str">
            <v>H/39-A-00793</v>
          </cell>
          <cell r="G531">
            <v>12.38</v>
          </cell>
        </row>
        <row r="532">
          <cell r="D532" t="str">
            <v>H311-B-01053</v>
          </cell>
          <cell r="E532" t="str">
            <v>SQ24390</v>
          </cell>
          <cell r="F532" t="str">
            <v>H/39-A-00874</v>
          </cell>
          <cell r="G532">
            <v>12.5</v>
          </cell>
        </row>
        <row r="533">
          <cell r="D533" t="str">
            <v>H311-B-00972</v>
          </cell>
          <cell r="E533" t="str">
            <v>SQ24598</v>
          </cell>
          <cell r="F533" t="str">
            <v>H/39-A-00791</v>
          </cell>
          <cell r="G533">
            <v>12.45</v>
          </cell>
        </row>
        <row r="534">
          <cell r="D534" t="str">
            <v>H311-B-01019</v>
          </cell>
          <cell r="E534" t="str">
            <v>SQ24514</v>
          </cell>
          <cell r="F534" t="str">
            <v>H/39-A-00807</v>
          </cell>
          <cell r="G534">
            <v>12.42</v>
          </cell>
        </row>
        <row r="535">
          <cell r="D535" t="str">
            <v>H311-A-00382</v>
          </cell>
          <cell r="E535" t="str">
            <v>SQ24598</v>
          </cell>
          <cell r="F535" t="str">
            <v>H/39-A-00303</v>
          </cell>
          <cell r="G535">
            <v>12.5</v>
          </cell>
        </row>
        <row r="536">
          <cell r="D536" t="str">
            <v>H311-B-00874</v>
          </cell>
          <cell r="E536" t="str">
            <v>SQ24379</v>
          </cell>
          <cell r="F536" t="str">
            <v>H/39-A-00781</v>
          </cell>
          <cell r="G536">
            <v>12.39</v>
          </cell>
        </row>
        <row r="537">
          <cell r="D537" t="str">
            <v>H311-B-00789</v>
          </cell>
          <cell r="E537" t="str">
            <v>SQ24295</v>
          </cell>
          <cell r="F537" t="str">
            <v>H/39-A-00597</v>
          </cell>
          <cell r="G537">
            <v>12.46</v>
          </cell>
        </row>
        <row r="538">
          <cell r="D538" t="str">
            <v>H311-B-00905</v>
          </cell>
          <cell r="E538" t="str">
            <v>SQ24394</v>
          </cell>
          <cell r="F538" t="str">
            <v>H/39-A-00782</v>
          </cell>
          <cell r="G538">
            <v>12.37</v>
          </cell>
        </row>
        <row r="539">
          <cell r="D539" t="str">
            <v>H311-B-01054</v>
          </cell>
          <cell r="E539" t="str">
            <v>SQ24390</v>
          </cell>
          <cell r="F539" t="str">
            <v>H/39-A-00852</v>
          </cell>
          <cell r="G539">
            <v>12.5</v>
          </cell>
        </row>
        <row r="540">
          <cell r="D540" t="str">
            <v>H311-B-01213</v>
          </cell>
          <cell r="E540" t="str">
            <v>SQ24295</v>
          </cell>
          <cell r="F540" t="str">
            <v>H/39-A-01036</v>
          </cell>
          <cell r="G540">
            <v>12.5</v>
          </cell>
        </row>
        <row r="541">
          <cell r="D541" t="str">
            <v>H311-B-00685</v>
          </cell>
          <cell r="E541" t="str">
            <v>SQ24506</v>
          </cell>
          <cell r="F541" t="str">
            <v>H/39-A-00476</v>
          </cell>
          <cell r="G541">
            <v>12.42</v>
          </cell>
        </row>
        <row r="542">
          <cell r="D542" t="str">
            <v>H311-B-00915</v>
          </cell>
          <cell r="E542" t="str">
            <v>SQ24289</v>
          </cell>
          <cell r="F542" t="str">
            <v>H/39-A-00783</v>
          </cell>
          <cell r="G542">
            <v>12.45</v>
          </cell>
        </row>
        <row r="543">
          <cell r="D543" t="str">
            <v>H311-B-01295</v>
          </cell>
          <cell r="E543" t="str">
            <v>SQ24815</v>
          </cell>
          <cell r="F543" t="str">
            <v>H/39-A-01118</v>
          </cell>
          <cell r="G543">
            <v>12.41</v>
          </cell>
        </row>
        <row r="544">
          <cell r="D544" t="str">
            <v>H311-B-00947</v>
          </cell>
          <cell r="E544" t="str">
            <v>SQ24509</v>
          </cell>
          <cell r="F544" t="str">
            <v>H/39-A-00733</v>
          </cell>
          <cell r="G544">
            <v>12.38</v>
          </cell>
        </row>
        <row r="545">
          <cell r="D545" t="str">
            <v>H311-B-01001</v>
          </cell>
          <cell r="E545" t="str">
            <v>SQ24509</v>
          </cell>
          <cell r="F545" t="str">
            <v>H/39-A-00797</v>
          </cell>
          <cell r="G545">
            <v>12.48</v>
          </cell>
        </row>
        <row r="546">
          <cell r="D546" t="str">
            <v>H311-A-00182</v>
          </cell>
          <cell r="E546" t="str">
            <v>SQ24397</v>
          </cell>
          <cell r="F546" t="str">
            <v>H/39-A-00017</v>
          </cell>
          <cell r="G546">
            <v>11.52</v>
          </cell>
        </row>
        <row r="547">
          <cell r="D547" t="str">
            <v>H311-B-00803</v>
          </cell>
          <cell r="E547" t="str">
            <v>SQ24514</v>
          </cell>
          <cell r="F547" t="str">
            <v>H/39-A-00607</v>
          </cell>
          <cell r="G547">
            <v>12.5</v>
          </cell>
        </row>
        <row r="548">
          <cell r="D548" t="str">
            <v>H311-B-00902</v>
          </cell>
          <cell r="E548" t="str">
            <v>SQ24394</v>
          </cell>
          <cell r="F548" t="str">
            <v>H/39-A-00709</v>
          </cell>
          <cell r="G548">
            <v>12.36</v>
          </cell>
        </row>
        <row r="549">
          <cell r="D549" t="str">
            <v>H311-B-00673</v>
          </cell>
          <cell r="E549" t="str">
            <v>SQ24394</v>
          </cell>
          <cell r="F549" t="str">
            <v>H/39-A-00497</v>
          </cell>
          <cell r="G549">
            <v>12.45</v>
          </cell>
        </row>
        <row r="550">
          <cell r="D550" t="str">
            <v>H311-B-00713</v>
          </cell>
          <cell r="E550" t="str">
            <v>SQ24598</v>
          </cell>
          <cell r="F550" t="str">
            <v>H/39-A-00571</v>
          </cell>
          <cell r="G550">
            <v>12.44</v>
          </cell>
        </row>
        <row r="551">
          <cell r="D551" t="str">
            <v>H311-B-00647</v>
          </cell>
          <cell r="E551" t="str">
            <v>SQ24382</v>
          </cell>
          <cell r="F551" t="str">
            <v>H/39-A-00559</v>
          </cell>
          <cell r="G551">
            <v>12.49</v>
          </cell>
        </row>
        <row r="552">
          <cell r="D552" t="str">
            <v>H311-A-00221</v>
          </cell>
          <cell r="E552" t="str">
            <v>SQ24289</v>
          </cell>
          <cell r="F552" t="str">
            <v>H/39-A-00023</v>
          </cell>
          <cell r="G552">
            <v>12.5</v>
          </cell>
        </row>
        <row r="553">
          <cell r="D553" t="str">
            <v>H311-B-00499</v>
          </cell>
          <cell r="E553" t="str">
            <v>SQ24379</v>
          </cell>
          <cell r="F553" t="str">
            <v>H/39-A-00317</v>
          </cell>
          <cell r="G553">
            <v>12.5</v>
          </cell>
        </row>
        <row r="554">
          <cell r="D554" t="str">
            <v>H311-B-00795</v>
          </cell>
          <cell r="E554" t="str">
            <v>SQ24292</v>
          </cell>
          <cell r="F554" t="str">
            <v>H/39-A-00602</v>
          </cell>
          <cell r="G554">
            <v>12.46</v>
          </cell>
        </row>
        <row r="555">
          <cell r="D555" t="str">
            <v>H311-A-00235</v>
          </cell>
          <cell r="E555" t="str">
            <v>SQ24506</v>
          </cell>
          <cell r="F555" t="str">
            <v>H/39-A-00103</v>
          </cell>
          <cell r="G555">
            <v>12.5</v>
          </cell>
        </row>
        <row r="556">
          <cell r="D556" t="str">
            <v>H311-B-01020</v>
          </cell>
          <cell r="E556" t="str">
            <v>SQ24514</v>
          </cell>
          <cell r="F556" t="str">
            <v>H/39-A-00808</v>
          </cell>
          <cell r="G556">
            <v>12.42</v>
          </cell>
        </row>
        <row r="557">
          <cell r="D557" t="str">
            <v>H311-B-00864</v>
          </cell>
          <cell r="E557" t="str">
            <v>SQ24500</v>
          </cell>
          <cell r="F557" t="str">
            <v>H/39-A-00780</v>
          </cell>
          <cell r="G557">
            <v>12.43</v>
          </cell>
        </row>
        <row r="558">
          <cell r="D558" t="str">
            <v>H311-B-00731</v>
          </cell>
          <cell r="E558" t="str">
            <v>SQ24509</v>
          </cell>
          <cell r="F558" t="str">
            <v>H/39-A-00575</v>
          </cell>
          <cell r="G558">
            <v>12.43</v>
          </cell>
        </row>
        <row r="559">
          <cell r="D559" t="str">
            <v>H311-B-00687</v>
          </cell>
          <cell r="E559" t="str">
            <v>SQ24392</v>
          </cell>
          <cell r="F559" t="str">
            <v>H/39-A-00566</v>
          </cell>
          <cell r="G559">
            <v>12.44</v>
          </cell>
        </row>
        <row r="560">
          <cell r="D560" t="str">
            <v>H311-A-00194</v>
          </cell>
          <cell r="E560" t="str">
            <v>SQ24506</v>
          </cell>
          <cell r="F560" t="str">
            <v>H/39-A-00018</v>
          </cell>
          <cell r="G560">
            <v>12.42</v>
          </cell>
        </row>
        <row r="561">
          <cell r="D561" t="str">
            <v>H311-A-00255</v>
          </cell>
          <cell r="E561" t="str">
            <v>SP90229</v>
          </cell>
          <cell r="F561" t="str">
            <v>H/39-A-00033</v>
          </cell>
          <cell r="G561">
            <v>12.43</v>
          </cell>
        </row>
        <row r="562">
          <cell r="D562" t="str">
            <v>H311-B-01212</v>
          </cell>
          <cell r="E562" t="str">
            <v>SQ24295</v>
          </cell>
          <cell r="F562" t="str">
            <v>H/39-A-01035</v>
          </cell>
          <cell r="G562">
            <v>12.44</v>
          </cell>
        </row>
        <row r="563">
          <cell r="D563" t="str">
            <v>H311-A-00197</v>
          </cell>
          <cell r="E563" t="str">
            <v>SQ24379</v>
          </cell>
          <cell r="F563" t="str">
            <v>H/39-A-00019</v>
          </cell>
          <cell r="G563">
            <v>12.25</v>
          </cell>
        </row>
        <row r="564">
          <cell r="D564" t="str">
            <v>H311-B-00993</v>
          </cell>
          <cell r="E564" t="str">
            <v>SQ24514</v>
          </cell>
          <cell r="F564" t="str">
            <v>H/39-A-00794</v>
          </cell>
          <cell r="G564">
            <v>12.47</v>
          </cell>
        </row>
        <row r="565">
          <cell r="D565" t="str">
            <v>H311-B-00441</v>
          </cell>
          <cell r="E565" t="str">
            <v>SQ24397</v>
          </cell>
          <cell r="F565" t="str">
            <v>H/39-A-00311</v>
          </cell>
          <cell r="G565">
            <v>12.4</v>
          </cell>
        </row>
        <row r="566">
          <cell r="D566" t="str">
            <v>H311-B-00774</v>
          </cell>
          <cell r="E566" t="str">
            <v>SQ24500</v>
          </cell>
          <cell r="F566" t="str">
            <v>H/39-A-00588</v>
          </cell>
          <cell r="G566">
            <v>12.49</v>
          </cell>
        </row>
        <row r="567">
          <cell r="D567" t="str">
            <v>H311-A-00232</v>
          </cell>
          <cell r="E567" t="str">
            <v>SQ24506</v>
          </cell>
          <cell r="F567" t="str">
            <v>H/39-A-00027</v>
          </cell>
          <cell r="G567">
            <v>12.46</v>
          </cell>
        </row>
        <row r="568">
          <cell r="D568" t="str">
            <v>H311-A-00174</v>
          </cell>
          <cell r="E568" t="str">
            <v>SQ24390</v>
          </cell>
          <cell r="F568" t="str">
            <v>H/39-A-00036</v>
          </cell>
          <cell r="G568">
            <v>12.35</v>
          </cell>
        </row>
        <row r="569">
          <cell r="D569" t="str">
            <v>H311-B-00494</v>
          </cell>
          <cell r="E569" t="str">
            <v>SQ24394</v>
          </cell>
          <cell r="F569" t="str">
            <v>H/39-A-00316</v>
          </cell>
          <cell r="G569">
            <v>12.47</v>
          </cell>
        </row>
        <row r="570">
          <cell r="D570" t="str">
            <v>H311-B-00516</v>
          </cell>
          <cell r="E570" t="str">
            <v>SQ24511</v>
          </cell>
          <cell r="F570" t="str">
            <v>H/39-A-00324</v>
          </cell>
          <cell r="G570">
            <v>12.31</v>
          </cell>
        </row>
        <row r="571">
          <cell r="D571" t="str">
            <v>H311-B-00645</v>
          </cell>
          <cell r="E571" t="str">
            <v>SQ24385</v>
          </cell>
          <cell r="F571" t="str">
            <v>H/39-A-00482</v>
          </cell>
          <cell r="G571">
            <v>12.32</v>
          </cell>
        </row>
        <row r="572">
          <cell r="D572" t="str">
            <v>H311-B-00813</v>
          </cell>
          <cell r="E572" t="str">
            <v>SQ24514</v>
          </cell>
          <cell r="F572" t="str">
            <v>H/39-A-00613</v>
          </cell>
          <cell r="G572">
            <v>12.41</v>
          </cell>
        </row>
        <row r="573">
          <cell r="D573" t="str">
            <v>H311-A-00254</v>
          </cell>
          <cell r="E573" t="str">
            <v>SP90229</v>
          </cell>
          <cell r="F573" t="str">
            <v>H/39-A-00047</v>
          </cell>
          <cell r="G573">
            <v>12.1</v>
          </cell>
        </row>
        <row r="574">
          <cell r="D574" t="str">
            <v>H311-A-00223</v>
          </cell>
          <cell r="E574" t="str">
            <v>SQ24289</v>
          </cell>
          <cell r="F574" t="str">
            <v>H/39-A-00025</v>
          </cell>
          <cell r="G574">
            <v>12.32</v>
          </cell>
        </row>
        <row r="575">
          <cell r="D575" t="str">
            <v>H311-C-03224</v>
          </cell>
          <cell r="E575" t="str">
            <v>SP90579</v>
          </cell>
          <cell r="F575" t="str">
            <v>H/39-A-03045</v>
          </cell>
          <cell r="G575">
            <v>12.85</v>
          </cell>
        </row>
        <row r="576">
          <cell r="D576" t="str">
            <v>H311-C-03231</v>
          </cell>
          <cell r="E576" t="str">
            <v>SQ24820</v>
          </cell>
          <cell r="F576" t="str">
            <v>H/39-A-03046</v>
          </cell>
          <cell r="G576">
            <v>12.87</v>
          </cell>
        </row>
        <row r="577">
          <cell r="D577" t="str">
            <v>H311-B-01502</v>
          </cell>
          <cell r="E577" t="str">
            <v>SQ25411</v>
          </cell>
          <cell r="F577" t="str">
            <v>H/39-A-01315</v>
          </cell>
          <cell r="G577">
            <v>12.5</v>
          </cell>
        </row>
        <row r="578">
          <cell r="D578" t="str">
            <v>H311-C-02128</v>
          </cell>
          <cell r="E578" t="str">
            <v>SQ25414</v>
          </cell>
          <cell r="F578" t="str">
            <v>H/39-A-01948</v>
          </cell>
          <cell r="G578">
            <v>12.69</v>
          </cell>
        </row>
        <row r="579">
          <cell r="D579" t="str">
            <v>H311-C-03247</v>
          </cell>
          <cell r="E579" t="str">
            <v>SQ25547</v>
          </cell>
          <cell r="F579" t="str">
            <v>H/39-A-03052</v>
          </cell>
          <cell r="G579">
            <v>12.71</v>
          </cell>
        </row>
        <row r="580">
          <cell r="D580" t="str">
            <v>H311-C-03106</v>
          </cell>
          <cell r="E580" t="str">
            <v>SP90237</v>
          </cell>
          <cell r="F580" t="str">
            <v>H/39-A-03036</v>
          </cell>
          <cell r="G580">
            <v>12.78</v>
          </cell>
        </row>
        <row r="581">
          <cell r="D581" t="str">
            <v>H311-C-03193</v>
          </cell>
          <cell r="E581" t="str">
            <v>SQ24820</v>
          </cell>
          <cell r="F581" t="str">
            <v>H/39-A-03040</v>
          </cell>
          <cell r="G581">
            <v>12.62</v>
          </cell>
        </row>
        <row r="582">
          <cell r="D582" t="str">
            <v>H311-B-01740</v>
          </cell>
          <cell r="E582" t="str">
            <v>SP90458</v>
          </cell>
          <cell r="F582" t="str">
            <v>H/39-A-01507</v>
          </cell>
          <cell r="G582">
            <v>12.67</v>
          </cell>
        </row>
        <row r="583">
          <cell r="D583" t="str">
            <v>H311-C-03246</v>
          </cell>
          <cell r="E583" t="str">
            <v>SQ25547</v>
          </cell>
          <cell r="F583" t="str">
            <v>H/39-A-03051</v>
          </cell>
          <cell r="G583">
            <v>12.55</v>
          </cell>
        </row>
        <row r="584">
          <cell r="D584" t="str">
            <v>H311-C-03204</v>
          </cell>
          <cell r="E584" t="str">
            <v>SQ25406</v>
          </cell>
          <cell r="F584" t="str">
            <v>H/39-A-03042</v>
          </cell>
          <cell r="G584">
            <v>12.71</v>
          </cell>
        </row>
        <row r="585">
          <cell r="D585" t="str">
            <v>H311-C-03232</v>
          </cell>
          <cell r="E585" t="str">
            <v>SQ24820</v>
          </cell>
          <cell r="F585" t="str">
            <v>H/39-A-03047</v>
          </cell>
          <cell r="G585">
            <v>12.91</v>
          </cell>
        </row>
        <row r="586">
          <cell r="D586" t="str">
            <v>H311-C-03223</v>
          </cell>
          <cell r="E586" t="str">
            <v>SP90579</v>
          </cell>
          <cell r="F586" t="str">
            <v>H/39-A-03044</v>
          </cell>
          <cell r="G586">
            <v>12.78</v>
          </cell>
        </row>
        <row r="587">
          <cell r="D587" t="str">
            <v>H311-C-03252</v>
          </cell>
          <cell r="E587" t="str">
            <v>SQ25409</v>
          </cell>
          <cell r="F587" t="str">
            <v>H/39-A-03054</v>
          </cell>
          <cell r="G587">
            <v>12.71</v>
          </cell>
        </row>
        <row r="588">
          <cell r="D588" t="str">
            <v>H311-C-03257</v>
          </cell>
          <cell r="E588" t="str">
            <v>SQ24595</v>
          </cell>
          <cell r="F588" t="str">
            <v>H/39-A-03055</v>
          </cell>
          <cell r="G588">
            <v>11.73</v>
          </cell>
        </row>
        <row r="589">
          <cell r="D589" t="str">
            <v>H311-C-03289</v>
          </cell>
          <cell r="E589" t="str">
            <v>SQ24812</v>
          </cell>
          <cell r="F589" t="str">
            <v>H/39-A-03096</v>
          </cell>
          <cell r="G589">
            <v>12.93</v>
          </cell>
        </row>
        <row r="590">
          <cell r="D590" t="str">
            <v>H311-C-03222</v>
          </cell>
          <cell r="E590" t="str">
            <v>SP90579</v>
          </cell>
          <cell r="F590" t="str">
            <v>H/39-A-03043</v>
          </cell>
          <cell r="G590">
            <v>12.77</v>
          </cell>
        </row>
        <row r="591">
          <cell r="D591" t="str">
            <v>H311-C-03128</v>
          </cell>
          <cell r="E591" t="str">
            <v>SQ25556</v>
          </cell>
          <cell r="F591" t="str">
            <v>H/39-A-03038</v>
          </cell>
          <cell r="G591">
            <v>12.99</v>
          </cell>
        </row>
        <row r="592">
          <cell r="D592" t="str">
            <v>H311-C-03126</v>
          </cell>
          <cell r="E592" t="str">
            <v>SQ25556</v>
          </cell>
          <cell r="F592" t="str">
            <v>H/39-A-03037</v>
          </cell>
          <cell r="G592">
            <v>13</v>
          </cell>
        </row>
        <row r="593">
          <cell r="D593" t="str">
            <v>H311-C-03132</v>
          </cell>
          <cell r="E593" t="str">
            <v>SQ25547</v>
          </cell>
          <cell r="F593" t="str">
            <v>H/39-A-03018</v>
          </cell>
          <cell r="G593">
            <v>12.52</v>
          </cell>
        </row>
        <row r="594">
          <cell r="D594" t="str">
            <v>H311-C-03147</v>
          </cell>
          <cell r="E594" t="str">
            <v>SQ25544</v>
          </cell>
          <cell r="F594" t="str">
            <v>H/39-A-02988</v>
          </cell>
          <cell r="G594">
            <v>11.46</v>
          </cell>
        </row>
        <row r="595">
          <cell r="D595" t="str">
            <v>H311-C-03112</v>
          </cell>
          <cell r="E595" t="str">
            <v>SP90461</v>
          </cell>
          <cell r="F595" t="str">
            <v>H/39-A-02978</v>
          </cell>
          <cell r="G595">
            <v>12.76</v>
          </cell>
        </row>
        <row r="596">
          <cell r="D596" t="str">
            <v>H311-C-03137</v>
          </cell>
          <cell r="E596" t="str">
            <v>SQ24817</v>
          </cell>
          <cell r="F596" t="str">
            <v>H/39-A-02984</v>
          </cell>
          <cell r="G596">
            <v>12.55</v>
          </cell>
        </row>
        <row r="597">
          <cell r="D597" t="str">
            <v>H311-C-03056</v>
          </cell>
          <cell r="E597" t="str">
            <v>SQ25411</v>
          </cell>
          <cell r="F597" t="str">
            <v>H/39-A-02973</v>
          </cell>
          <cell r="G597">
            <v>12.21</v>
          </cell>
        </row>
        <row r="598">
          <cell r="D598" t="str">
            <v>H311-C-03097</v>
          </cell>
          <cell r="E598" t="str">
            <v>SP90237</v>
          </cell>
          <cell r="F598" t="str">
            <v>H/39-A-02977</v>
          </cell>
          <cell r="G598">
            <v>12.69</v>
          </cell>
        </row>
        <row r="599">
          <cell r="D599" t="str">
            <v>H311-C-02474</v>
          </cell>
          <cell r="E599" t="str">
            <v>SQ25553</v>
          </cell>
          <cell r="F599" t="str">
            <v>H/39-A-02299</v>
          </cell>
          <cell r="G599">
            <v>12.51</v>
          </cell>
        </row>
        <row r="600">
          <cell r="D600" t="str">
            <v>H311-C-02486</v>
          </cell>
          <cell r="E600" t="str">
            <v>SQ25444</v>
          </cell>
          <cell r="F600" t="str">
            <v>H/39-A-02305</v>
          </cell>
          <cell r="G600">
            <v>12.87</v>
          </cell>
        </row>
        <row r="601">
          <cell r="D601" t="str">
            <v>H311-C-03124</v>
          </cell>
          <cell r="E601" t="str">
            <v>SQ25440</v>
          </cell>
          <cell r="F601" t="str">
            <v>H/39-A-02980</v>
          </cell>
          <cell r="G601">
            <v>12.72</v>
          </cell>
        </row>
        <row r="602">
          <cell r="D602" t="str">
            <v>H311-C-02489</v>
          </cell>
          <cell r="E602" t="str">
            <v>SQ25444</v>
          </cell>
          <cell r="F602" t="str">
            <v>H/39-A-02307</v>
          </cell>
          <cell r="G602">
            <v>12.77</v>
          </cell>
        </row>
        <row r="603">
          <cell r="D603" t="str">
            <v>H311-C-03206</v>
          </cell>
          <cell r="E603" t="str">
            <v>SQ25444</v>
          </cell>
          <cell r="F603" t="str">
            <v>H/39-A-03025</v>
          </cell>
          <cell r="G603">
            <v>12.81</v>
          </cell>
        </row>
        <row r="604">
          <cell r="D604" t="str">
            <v>H311-A-00214</v>
          </cell>
          <cell r="E604" t="str">
            <v>SQ24289</v>
          </cell>
          <cell r="F604" t="str">
            <v>H/39-A-00942</v>
          </cell>
          <cell r="G604">
            <v>12.47</v>
          </cell>
        </row>
        <row r="605">
          <cell r="D605" t="str">
            <v>H311-C-02848</v>
          </cell>
          <cell r="E605" t="str">
            <v>SP90229</v>
          </cell>
          <cell r="F605" t="str">
            <v>H/39-A-02675</v>
          </cell>
          <cell r="G605">
            <v>11.95</v>
          </cell>
        </row>
        <row r="606">
          <cell r="D606" t="str">
            <v>H311-C-03191</v>
          </cell>
          <cell r="E606" t="str">
            <v>SQ24820</v>
          </cell>
          <cell r="F606" t="str">
            <v>H/39-A-03003</v>
          </cell>
          <cell r="G606">
            <v>12.77</v>
          </cell>
        </row>
        <row r="607">
          <cell r="D607" t="str">
            <v>H311-A-00168</v>
          </cell>
          <cell r="E607" t="str">
            <v>SQ24506</v>
          </cell>
          <cell r="F607" t="str">
            <v>H/39-A-00004</v>
          </cell>
          <cell r="G607">
            <v>10.65</v>
          </cell>
        </row>
        <row r="608">
          <cell r="D608" t="str">
            <v>H311-C-03121</v>
          </cell>
          <cell r="E608" t="str">
            <v>SQ25440</v>
          </cell>
          <cell r="F608" t="str">
            <v>H/39-A-02979</v>
          </cell>
          <cell r="G608">
            <v>12.81</v>
          </cell>
        </row>
        <row r="609">
          <cell r="D609" t="str">
            <v>H311-B-01556</v>
          </cell>
          <cell r="E609" t="str">
            <v>SQ24601</v>
          </cell>
          <cell r="F609" t="str">
            <v>H/39-A-01364</v>
          </cell>
          <cell r="G609">
            <v>12.47</v>
          </cell>
        </row>
        <row r="610">
          <cell r="D610" t="str">
            <v>H311-C-03173</v>
          </cell>
          <cell r="E610" t="str">
            <v>SQ24595</v>
          </cell>
          <cell r="F610" t="str">
            <v>H/39-A-02994</v>
          </cell>
          <cell r="G610">
            <v>12.69</v>
          </cell>
        </row>
        <row r="611">
          <cell r="D611" t="str">
            <v>H311-C-03192</v>
          </cell>
          <cell r="E611" t="str">
            <v>SQ24820</v>
          </cell>
          <cell r="F611" t="str">
            <v>H/39-A-03004</v>
          </cell>
          <cell r="G611">
            <v>12.84</v>
          </cell>
        </row>
        <row r="612">
          <cell r="D612" t="str">
            <v>H311-C-03136</v>
          </cell>
          <cell r="E612" t="str">
            <v>SQ24817</v>
          </cell>
          <cell r="F612" t="str">
            <v>H/39-A-02983</v>
          </cell>
          <cell r="G612">
            <v>12.43</v>
          </cell>
        </row>
        <row r="613">
          <cell r="D613" t="str">
            <v>H311-C-03080</v>
          </cell>
          <cell r="E613" t="str">
            <v>SQ24815</v>
          </cell>
          <cell r="F613" t="str">
            <v>H/39-A-02975</v>
          </cell>
          <cell r="G613">
            <v>12.62</v>
          </cell>
        </row>
        <row r="614">
          <cell r="D614" t="str">
            <v>H311-C-03143</v>
          </cell>
          <cell r="E614" t="str">
            <v>SQ25542</v>
          </cell>
          <cell r="F614" t="str">
            <v>H/39-A-02987</v>
          </cell>
          <cell r="G614">
            <v>12.07</v>
          </cell>
        </row>
        <row r="615">
          <cell r="D615" t="str">
            <v>H311-C-03170</v>
          </cell>
          <cell r="E615" t="str">
            <v>SP90573</v>
          </cell>
          <cell r="F615" t="str">
            <v>H/39-A-02992</v>
          </cell>
          <cell r="G615">
            <v>12.68</v>
          </cell>
        </row>
        <row r="616">
          <cell r="D616" t="str">
            <v>H311-C-03186</v>
          </cell>
          <cell r="E616" t="str">
            <v>SQ25437</v>
          </cell>
          <cell r="F616" t="str">
            <v>H/39-A-02999</v>
          </cell>
          <cell r="G616">
            <v>12.76</v>
          </cell>
        </row>
        <row r="617">
          <cell r="D617" t="str">
            <v>H311-C-03202</v>
          </cell>
          <cell r="E617" t="str">
            <v>SQ25406</v>
          </cell>
          <cell r="F617" t="str">
            <v>H/39-A-03009</v>
          </cell>
          <cell r="G617">
            <v>12.59</v>
          </cell>
        </row>
        <row r="618">
          <cell r="D618" t="str">
            <v>H311-C-03203</v>
          </cell>
          <cell r="E618" t="str">
            <v>SQ25406</v>
          </cell>
          <cell r="F618" t="str">
            <v>H/39-A-03010</v>
          </cell>
          <cell r="G618">
            <v>12.53</v>
          </cell>
        </row>
        <row r="619">
          <cell r="D619" t="str">
            <v>H311-C-03158</v>
          </cell>
          <cell r="E619" t="str">
            <v>SP90234</v>
          </cell>
          <cell r="F619" t="str">
            <v>H/39-A-02959</v>
          </cell>
          <cell r="G619">
            <v>12.56</v>
          </cell>
        </row>
        <row r="620">
          <cell r="D620" t="str">
            <v>H311-C-02682</v>
          </cell>
          <cell r="E620" t="str">
            <v>SQ25442</v>
          </cell>
          <cell r="F620" t="str">
            <v>H/39-A-02540</v>
          </cell>
          <cell r="G620">
            <v>12.87</v>
          </cell>
        </row>
        <row r="621">
          <cell r="D621" t="str">
            <v>H311-C-03161</v>
          </cell>
          <cell r="E621" t="str">
            <v>SQ24820</v>
          </cell>
          <cell r="F621" t="str">
            <v>H/39-A-02960</v>
          </cell>
          <cell r="G621">
            <v>12.73</v>
          </cell>
        </row>
        <row r="622">
          <cell r="D622" t="str">
            <v>H311-C-03162</v>
          </cell>
          <cell r="E622" t="str">
            <v>SQ24820</v>
          </cell>
          <cell r="F622" t="str">
            <v>H/39-A-02961</v>
          </cell>
          <cell r="G622">
            <v>12.94</v>
          </cell>
        </row>
        <row r="623">
          <cell r="D623" t="str">
            <v>H311-C-03152</v>
          </cell>
          <cell r="E623" t="str">
            <v>SQ24601</v>
          </cell>
          <cell r="F623" t="str">
            <v>H/39-A-02956</v>
          </cell>
          <cell r="G623">
            <v>12.69</v>
          </cell>
        </row>
        <row r="624">
          <cell r="D624" t="str">
            <v>H311-C-03187</v>
          </cell>
          <cell r="E624" t="str">
            <v>SQ25437</v>
          </cell>
          <cell r="F624" t="str">
            <v>H/39-A-02970</v>
          </cell>
          <cell r="G624">
            <v>12.63</v>
          </cell>
        </row>
        <row r="625">
          <cell r="D625" t="str">
            <v>H311-C-03163</v>
          </cell>
          <cell r="E625" t="str">
            <v>SQ24820</v>
          </cell>
          <cell r="F625" t="str">
            <v>H/39-A-02962</v>
          </cell>
          <cell r="G625">
            <v>12.93</v>
          </cell>
        </row>
        <row r="626">
          <cell r="D626" t="str">
            <v>H311-C-03174</v>
          </cell>
          <cell r="E626" t="str">
            <v>SQ24595</v>
          </cell>
          <cell r="F626" t="str">
            <v>H/39-A-02967</v>
          </cell>
          <cell r="G626">
            <v>12.77</v>
          </cell>
        </row>
        <row r="627">
          <cell r="D627" t="str">
            <v>H311-C-02809</v>
          </cell>
          <cell r="E627" t="str">
            <v>SP90231</v>
          </cell>
          <cell r="F627" t="str">
            <v>H/39-A-02640</v>
          </cell>
          <cell r="G627">
            <v>12.77</v>
          </cell>
        </row>
        <row r="628">
          <cell r="D628" t="str">
            <v>H311-C-03164</v>
          </cell>
          <cell r="E628" t="str">
            <v>SQ24820</v>
          </cell>
          <cell r="F628" t="str">
            <v>H/39-A-02963</v>
          </cell>
          <cell r="G628">
            <v>12.9</v>
          </cell>
        </row>
        <row r="629">
          <cell r="D629" t="str">
            <v>H311-C-02948</v>
          </cell>
          <cell r="E629" t="str">
            <v>SP90237</v>
          </cell>
          <cell r="F629" t="str">
            <v>H/39-A-02765</v>
          </cell>
          <cell r="G629">
            <v>12.91</v>
          </cell>
        </row>
        <row r="630">
          <cell r="D630" t="str">
            <v>H311-C-02969</v>
          </cell>
          <cell r="E630" t="str">
            <v>SP90455</v>
          </cell>
          <cell r="F630" t="str">
            <v>H/39-A-02797</v>
          </cell>
          <cell r="G630">
            <v>12.8</v>
          </cell>
        </row>
        <row r="631">
          <cell r="D631" t="str">
            <v>H311-C-02957</v>
          </cell>
          <cell r="E631" t="str">
            <v>SQ25542</v>
          </cell>
          <cell r="F631" t="str">
            <v>H/39-A-02766</v>
          </cell>
          <cell r="G631">
            <v>12.62</v>
          </cell>
        </row>
        <row r="632">
          <cell r="D632" t="str">
            <v>H311-C-02657</v>
          </cell>
          <cell r="E632" t="str">
            <v>SQ25432</v>
          </cell>
          <cell r="F632" t="str">
            <v>H/39-A-02467</v>
          </cell>
          <cell r="G632">
            <v>12.61</v>
          </cell>
        </row>
        <row r="633">
          <cell r="D633" t="str">
            <v>H311-B-00607</v>
          </cell>
          <cell r="E633" t="str">
            <v>SQ24292</v>
          </cell>
          <cell r="F633" t="str">
            <v>H/39-A-00428</v>
          </cell>
          <cell r="G633">
            <v>12.41</v>
          </cell>
        </row>
        <row r="634">
          <cell r="D634" t="str">
            <v>H311-B-00524</v>
          </cell>
          <cell r="E634" t="str">
            <v>SQ24379</v>
          </cell>
          <cell r="F634" t="str">
            <v>H/39-A-00328</v>
          </cell>
          <cell r="G634">
            <v>12.26</v>
          </cell>
        </row>
        <row r="635">
          <cell r="D635" t="str">
            <v>H311-C-03180</v>
          </cell>
          <cell r="E635" t="str">
            <v>SP90569</v>
          </cell>
          <cell r="F635" t="str">
            <v>H/39-A-03167</v>
          </cell>
          <cell r="G635">
            <v>12.89</v>
          </cell>
        </row>
        <row r="636">
          <cell r="D636" t="str">
            <v>H311-C-02967</v>
          </cell>
          <cell r="E636" t="str">
            <v>SP90455</v>
          </cell>
          <cell r="F636" t="str">
            <v>H/39-A-02783</v>
          </cell>
          <cell r="G636">
            <v>12.79</v>
          </cell>
        </row>
        <row r="637">
          <cell r="D637" t="str">
            <v>H311-C-02522</v>
          </cell>
          <cell r="E637" t="str">
            <v>SQ24812</v>
          </cell>
          <cell r="F637" t="str">
            <v>H/39-A-02334</v>
          </cell>
          <cell r="G637">
            <v>12.77</v>
          </cell>
        </row>
        <row r="638">
          <cell r="D638" t="str">
            <v>H311-C-02525</v>
          </cell>
          <cell r="E638" t="str">
            <v>SQ24812</v>
          </cell>
          <cell r="F638" t="str">
            <v>H/39-A-02407</v>
          </cell>
          <cell r="G638">
            <v>12.66</v>
          </cell>
        </row>
        <row r="639">
          <cell r="D639" t="str">
            <v>H311-C-02129</v>
          </cell>
          <cell r="E639" t="str">
            <v>SQ25414</v>
          </cell>
          <cell r="F639" t="str">
            <v>H/39-A-01949</v>
          </cell>
          <cell r="G639">
            <v>12.87</v>
          </cell>
        </row>
        <row r="640">
          <cell r="D640" t="str">
            <v>H311-C-03199</v>
          </cell>
          <cell r="E640" t="str">
            <v>SQ25544</v>
          </cell>
          <cell r="F640" t="str">
            <v>H/39-A-03008</v>
          </cell>
          <cell r="G640">
            <v>12.24</v>
          </cell>
        </row>
        <row r="641">
          <cell r="D641" t="str">
            <v>H311-C-03081</v>
          </cell>
          <cell r="E641" t="str">
            <v>SP90579</v>
          </cell>
          <cell r="F641" t="str">
            <v>H/39-A-02902</v>
          </cell>
          <cell r="G641">
            <v>12.88</v>
          </cell>
        </row>
        <row r="642">
          <cell r="D642" t="str">
            <v>H311-C-03084</v>
          </cell>
          <cell r="E642" t="str">
            <v>SP90579</v>
          </cell>
          <cell r="F642" t="str">
            <v>H/39-A-02905</v>
          </cell>
          <cell r="G642">
            <v>12.94</v>
          </cell>
        </row>
        <row r="643">
          <cell r="D643" t="str">
            <v>H311-A-00225</v>
          </cell>
          <cell r="E643" t="str">
            <v>SQ24289</v>
          </cell>
          <cell r="F643" t="str">
            <v>H/39-A-00042</v>
          </cell>
          <cell r="G643">
            <v>12.5</v>
          </cell>
        </row>
        <row r="644">
          <cell r="D644" t="str">
            <v>H311-C-02660</v>
          </cell>
          <cell r="E644" t="str">
            <v>SQ25432</v>
          </cell>
          <cell r="F644" t="str">
            <v>H/39-A-02468</v>
          </cell>
          <cell r="G644">
            <v>12.17</v>
          </cell>
        </row>
        <row r="645">
          <cell r="D645" t="str">
            <v>H311-A-00401</v>
          </cell>
          <cell r="E645" t="str">
            <v>SQ24517</v>
          </cell>
          <cell r="F645" t="str">
            <v>H/39-A-00306</v>
          </cell>
          <cell r="G645">
            <v>12.5</v>
          </cell>
        </row>
        <row r="646">
          <cell r="D646" t="str">
            <v>H311-B-00495</v>
          </cell>
          <cell r="E646" t="str">
            <v>SQ24394</v>
          </cell>
          <cell r="F646" t="str">
            <v>H/39-A-00291</v>
          </cell>
          <cell r="G646">
            <v>12.36</v>
          </cell>
        </row>
        <row r="647">
          <cell r="D647" t="str">
            <v>H311-A-00173</v>
          </cell>
          <cell r="E647" t="str">
            <v>SQ24390</v>
          </cell>
          <cell r="F647" t="str">
            <v>H/39-A-00035</v>
          </cell>
          <cell r="G647">
            <v>12.41</v>
          </cell>
        </row>
        <row r="648">
          <cell r="D648" t="str">
            <v>H311-B-00514</v>
          </cell>
          <cell r="E648" t="str">
            <v>SQ24506</v>
          </cell>
          <cell r="F648" t="str">
            <v>H/39-A-00294</v>
          </cell>
          <cell r="G648">
            <v>12.5</v>
          </cell>
        </row>
        <row r="649">
          <cell r="D649" t="str">
            <v>H311-C-02821</v>
          </cell>
          <cell r="E649" t="str">
            <v>SP90240</v>
          </cell>
          <cell r="F649" t="str">
            <v>H/39-A-02662</v>
          </cell>
          <cell r="G649">
            <v>12.4</v>
          </cell>
        </row>
        <row r="650">
          <cell r="D650" t="str">
            <v>H311-A-00280</v>
          </cell>
          <cell r="E650" t="str">
            <v>SQ24284</v>
          </cell>
          <cell r="F650" t="str">
            <v>H/39-A-00054</v>
          </cell>
          <cell r="G650">
            <v>12.41</v>
          </cell>
        </row>
        <row r="651">
          <cell r="D651" t="str">
            <v>H311-A-00294</v>
          </cell>
          <cell r="E651" t="str">
            <v>SQ24394</v>
          </cell>
          <cell r="F651" t="str">
            <v>H/39-A-00058</v>
          </cell>
          <cell r="G651">
            <v>12.47</v>
          </cell>
        </row>
        <row r="652">
          <cell r="D652" t="str">
            <v>H311-A-00258</v>
          </cell>
          <cell r="E652" t="str">
            <v>SQ24509</v>
          </cell>
          <cell r="F652" t="str">
            <v>H/39-A-00048</v>
          </cell>
          <cell r="G652">
            <v>12.45</v>
          </cell>
        </row>
        <row r="653">
          <cell r="D653" t="str">
            <v>H311-A-00260</v>
          </cell>
          <cell r="E653" t="str">
            <v>SQ24509</v>
          </cell>
          <cell r="F653" t="str">
            <v>H/39-A-00049</v>
          </cell>
          <cell r="G653">
            <v>12.4</v>
          </cell>
        </row>
        <row r="654">
          <cell r="D654" t="str">
            <v>H311-A-00233</v>
          </cell>
          <cell r="E654" t="str">
            <v>SQ24506</v>
          </cell>
          <cell r="F654" t="str">
            <v>H/39-A-00044</v>
          </cell>
          <cell r="G654">
            <v>12.45</v>
          </cell>
        </row>
        <row r="655">
          <cell r="D655" t="str">
            <v>H311-A-00201</v>
          </cell>
          <cell r="E655" t="str">
            <v>SQ24598</v>
          </cell>
          <cell r="F655" t="str">
            <v>H/39-A-00283</v>
          </cell>
          <cell r="G655">
            <v>12.06</v>
          </cell>
        </row>
        <row r="656">
          <cell r="D656" t="str">
            <v>H311-B-00435</v>
          </cell>
          <cell r="E656" t="str">
            <v>SQ24517</v>
          </cell>
          <cell r="F656" t="str">
            <v>H/39-A-00310</v>
          </cell>
          <cell r="G656">
            <v>12.25</v>
          </cell>
        </row>
        <row r="657">
          <cell r="D657" t="str">
            <v>H311-B-00530</v>
          </cell>
          <cell r="E657" t="str">
            <v>SQ24286</v>
          </cell>
          <cell r="F657" t="str">
            <v>H/39-A-00332</v>
          </cell>
          <cell r="G657">
            <v>12.38</v>
          </cell>
        </row>
        <row r="658">
          <cell r="D658" t="str">
            <v>H311-B-00523</v>
          </cell>
          <cell r="E658" t="str">
            <v>SQ24379</v>
          </cell>
          <cell r="F658" t="str">
            <v>H/39-A-00327</v>
          </cell>
          <cell r="G658">
            <v>12.35</v>
          </cell>
        </row>
        <row r="659">
          <cell r="D659" t="str">
            <v>H311-C-03032</v>
          </cell>
          <cell r="E659" t="str">
            <v>SP90579</v>
          </cell>
          <cell r="F659" t="str">
            <v>H/39-A-02842</v>
          </cell>
          <cell r="G659">
            <v>12.93</v>
          </cell>
        </row>
        <row r="660">
          <cell r="D660" t="str">
            <v>H311-C-02690</v>
          </cell>
          <cell r="E660" t="str">
            <v>SQ25547</v>
          </cell>
          <cell r="F660" t="str">
            <v>H/39-A-02494</v>
          </cell>
          <cell r="G660">
            <v>11.79</v>
          </cell>
        </row>
        <row r="661">
          <cell r="D661" t="str">
            <v>H311-C-02388</v>
          </cell>
          <cell r="E661" t="str">
            <v>SQ25416</v>
          </cell>
          <cell r="F661" t="str">
            <v>H/39-A-02222</v>
          </cell>
          <cell r="G661">
            <v>12.8</v>
          </cell>
        </row>
        <row r="662">
          <cell r="D662" t="str">
            <v>H311-C-02442</v>
          </cell>
          <cell r="E662" t="str">
            <v>SQ25406</v>
          </cell>
          <cell r="F662" t="str">
            <v>H/39-A-02265</v>
          </cell>
          <cell r="G662">
            <v>12.52</v>
          </cell>
        </row>
        <row r="663">
          <cell r="D663" t="str">
            <v>H311-A-00195</v>
          </cell>
          <cell r="E663" t="str">
            <v>SQ24506</v>
          </cell>
          <cell r="F663" t="str">
            <v>H/39-A-00038</v>
          </cell>
          <cell r="G663">
            <v>12.38</v>
          </cell>
        </row>
        <row r="664">
          <cell r="D664" t="str">
            <v>H311-B-00515</v>
          </cell>
          <cell r="E664" t="str">
            <v>SQ24506</v>
          </cell>
          <cell r="F664" t="str">
            <v>H/39-A-00323</v>
          </cell>
          <cell r="G664">
            <v>12.49</v>
          </cell>
        </row>
        <row r="665">
          <cell r="D665" t="str">
            <v>H311-B-00508</v>
          </cell>
          <cell r="E665" t="str">
            <v>SQ24297</v>
          </cell>
          <cell r="F665" t="str">
            <v>H/39-A-00292</v>
          </cell>
          <cell r="G665">
            <v>12.5</v>
          </cell>
        </row>
        <row r="666">
          <cell r="D666" t="str">
            <v>H311-A-00229</v>
          </cell>
          <cell r="E666" t="str">
            <v>SQ24598</v>
          </cell>
          <cell r="F666" t="str">
            <v>H/39-A-00043</v>
          </cell>
          <cell r="G666">
            <v>12.39</v>
          </cell>
        </row>
        <row r="667">
          <cell r="D667" t="str">
            <v>H311-A-00251</v>
          </cell>
          <cell r="E667" t="str">
            <v>SP90229</v>
          </cell>
          <cell r="F667" t="str">
            <v>H/39-A-00284</v>
          </cell>
          <cell r="G667">
            <v>12.05</v>
          </cell>
        </row>
        <row r="668">
          <cell r="D668" t="str">
            <v>H311-B-00424</v>
          </cell>
          <cell r="E668" t="str">
            <v>SQ24503</v>
          </cell>
          <cell r="F668" t="str">
            <v>H/39-A-00243</v>
          </cell>
          <cell r="G668">
            <v>12.49</v>
          </cell>
        </row>
        <row r="669">
          <cell r="D669" t="str">
            <v>H311-C-02552</v>
          </cell>
          <cell r="E669" t="str">
            <v>SQ24807</v>
          </cell>
          <cell r="F669" t="str">
            <v>H/39-A-02370</v>
          </cell>
          <cell r="G669">
            <v>12.8</v>
          </cell>
        </row>
        <row r="670">
          <cell r="D670" t="str">
            <v>H311-C-02420</v>
          </cell>
          <cell r="E670" t="str">
            <v>SP90240</v>
          </cell>
          <cell r="F670" t="str">
            <v>H/39-A-02284</v>
          </cell>
          <cell r="G670">
            <v>12.89</v>
          </cell>
        </row>
        <row r="671">
          <cell r="D671" t="str">
            <v>H311-B-00481</v>
          </cell>
          <cell r="E671" t="str">
            <v>SQ24390</v>
          </cell>
          <cell r="F671" t="str">
            <v>H/39-A-00272</v>
          </cell>
          <cell r="G671">
            <v>12.4</v>
          </cell>
        </row>
        <row r="672">
          <cell r="D672" t="str">
            <v>H311-A-00290</v>
          </cell>
          <cell r="E672" t="str">
            <v>SQ24295</v>
          </cell>
          <cell r="F672" t="str">
            <v>H/39-A-00056</v>
          </cell>
          <cell r="G672">
            <v>12.46</v>
          </cell>
        </row>
        <row r="673">
          <cell r="D673" t="str">
            <v>H311-B-00735</v>
          </cell>
          <cell r="E673" t="str">
            <v>SQ24509</v>
          </cell>
          <cell r="F673" t="str">
            <v>H/39-A-00545</v>
          </cell>
          <cell r="G673">
            <v>12.5</v>
          </cell>
        </row>
        <row r="674">
          <cell r="D674" t="str">
            <v>H311-B-00457</v>
          </cell>
          <cell r="E674" t="str">
            <v>SQ24385</v>
          </cell>
          <cell r="F674" t="str">
            <v>H/39-A-00289</v>
          </cell>
          <cell r="G674">
            <v>12.5</v>
          </cell>
        </row>
        <row r="675">
          <cell r="D675" t="str">
            <v>H311-C-02429</v>
          </cell>
          <cell r="E675" t="str">
            <v>SP90453</v>
          </cell>
          <cell r="F675" t="str">
            <v>H/39-A-02261</v>
          </cell>
          <cell r="G675">
            <v>12.61</v>
          </cell>
        </row>
        <row r="676">
          <cell r="D676" t="str">
            <v>H311-C-02459</v>
          </cell>
          <cell r="E676" t="str">
            <v>SQ24810</v>
          </cell>
          <cell r="F676" t="str">
            <v>H/39-A-02274</v>
          </cell>
          <cell r="G676">
            <v>12.62</v>
          </cell>
        </row>
        <row r="677">
          <cell r="D677" t="str">
            <v>H311-C-02511</v>
          </cell>
          <cell r="E677" t="str">
            <v>SQ25432</v>
          </cell>
          <cell r="F677" t="str">
            <v>H/39-A-02349</v>
          </cell>
          <cell r="G677">
            <v>12.42</v>
          </cell>
        </row>
        <row r="678">
          <cell r="D678" t="str">
            <v>H311-C-02430</v>
          </cell>
          <cell r="E678" t="str">
            <v>SP90453</v>
          </cell>
          <cell r="F678" t="str">
            <v>H/39-A-02262</v>
          </cell>
          <cell r="G678">
            <v>12.83</v>
          </cell>
        </row>
        <row r="679">
          <cell r="D679" t="str">
            <v>H311-C-02573</v>
          </cell>
          <cell r="E679" t="str">
            <v>SQ24817</v>
          </cell>
          <cell r="F679" t="str">
            <v>H/39-A-02384</v>
          </cell>
          <cell r="G679">
            <v>12.82</v>
          </cell>
        </row>
        <row r="680">
          <cell r="D680" t="str">
            <v>H311-C-02554</v>
          </cell>
          <cell r="E680" t="str">
            <v>SQ24807</v>
          </cell>
          <cell r="F680" t="str">
            <v>H/39-A-02397</v>
          </cell>
          <cell r="G680">
            <v>12.63</v>
          </cell>
        </row>
        <row r="681">
          <cell r="D681" t="str">
            <v>H311-C-03320</v>
          </cell>
          <cell r="E681" t="str">
            <v>SP90234</v>
          </cell>
          <cell r="F681" t="str">
            <v>H/39-A-03131</v>
          </cell>
          <cell r="G681">
            <v>12.49</v>
          </cell>
        </row>
        <row r="682">
          <cell r="D682" t="str">
            <v>H311-C-02587</v>
          </cell>
          <cell r="E682" t="str">
            <v>SQ25414</v>
          </cell>
          <cell r="F682" t="str">
            <v>H/39-A-02412</v>
          </cell>
          <cell r="G682">
            <v>12.59</v>
          </cell>
        </row>
        <row r="683">
          <cell r="D683" t="str">
            <v>H311-C-03330</v>
          </cell>
          <cell r="E683" t="str">
            <v>SQ25544</v>
          </cell>
          <cell r="F683" t="str">
            <v>H/39-A-03163</v>
          </cell>
          <cell r="G683">
            <v>12.43</v>
          </cell>
        </row>
        <row r="684">
          <cell r="D684" t="str">
            <v>H311-C-02504</v>
          </cell>
          <cell r="E684" t="str">
            <v>SP90455</v>
          </cell>
          <cell r="F684" t="str">
            <v>H/39-A-02346</v>
          </cell>
          <cell r="G684">
            <v>12.93</v>
          </cell>
        </row>
        <row r="685">
          <cell r="D685" t="str">
            <v>H311-C-02472</v>
          </cell>
          <cell r="E685" t="str">
            <v>SQ25553</v>
          </cell>
          <cell r="F685" t="str">
            <v>H/39-A-02278</v>
          </cell>
          <cell r="G685">
            <v>12.79</v>
          </cell>
        </row>
        <row r="686">
          <cell r="D686" t="str">
            <v>H311-C-02531</v>
          </cell>
          <cell r="E686" t="str">
            <v>SQ25401</v>
          </cell>
          <cell r="F686" t="str">
            <v>H/39-A-02361</v>
          </cell>
          <cell r="G686">
            <v>12.76</v>
          </cell>
        </row>
        <row r="687">
          <cell r="D687" t="str">
            <v>H311-C-02553</v>
          </cell>
          <cell r="E687" t="str">
            <v>SQ24807</v>
          </cell>
          <cell r="F687" t="str">
            <v>H/39-A-02371</v>
          </cell>
          <cell r="G687">
            <v>12.66</v>
          </cell>
        </row>
        <row r="688">
          <cell r="D688" t="str">
            <v>H311-C-03301</v>
          </cell>
          <cell r="E688" t="str">
            <v>SP90570</v>
          </cell>
          <cell r="F688" t="str">
            <v>H/39-A-03155</v>
          </cell>
          <cell r="G688">
            <v>12.52</v>
          </cell>
        </row>
        <row r="689">
          <cell r="D689" t="str">
            <v>H311-C-03315</v>
          </cell>
          <cell r="E689" t="str">
            <v>SQ25553</v>
          </cell>
          <cell r="F689" t="str">
            <v>H/39-A-03119</v>
          </cell>
          <cell r="G689">
            <v>12.89</v>
          </cell>
        </row>
        <row r="690">
          <cell r="D690" t="str">
            <v>H311-C-03245</v>
          </cell>
          <cell r="E690" t="str">
            <v>SQ24820</v>
          </cell>
          <cell r="F690" t="str">
            <v>H/39-A-03147</v>
          </cell>
          <cell r="G690">
            <v>12.79</v>
          </cell>
        </row>
        <row r="691">
          <cell r="D691" t="str">
            <v>H311-C-02628</v>
          </cell>
          <cell r="E691" t="str">
            <v>SP90576</v>
          </cell>
          <cell r="F691" t="str">
            <v>H/39-A-02440</v>
          </cell>
          <cell r="G691">
            <v>12.91</v>
          </cell>
        </row>
        <row r="692">
          <cell r="D692" t="str">
            <v>H311-C-02826</v>
          </cell>
          <cell r="E692" t="str">
            <v>SP90234</v>
          </cell>
          <cell r="F692" t="str">
            <v>H/39-A-02664</v>
          </cell>
          <cell r="G692">
            <v>12.35</v>
          </cell>
        </row>
        <row r="693">
          <cell r="D693" t="str">
            <v>H311-B-00764</v>
          </cell>
          <cell r="E693" t="str">
            <v>SQ24289</v>
          </cell>
          <cell r="F693" t="str">
            <v>H/39-A-00586</v>
          </cell>
          <cell r="G693">
            <v>12.46</v>
          </cell>
        </row>
        <row r="694">
          <cell r="D694" t="str">
            <v>H311-C-02991</v>
          </cell>
          <cell r="E694" t="str">
            <v>SP90240</v>
          </cell>
          <cell r="F694" t="str">
            <v>H/39-A-02808</v>
          </cell>
          <cell r="G694">
            <v>12.68</v>
          </cell>
        </row>
        <row r="695">
          <cell r="D695" t="str">
            <v>H311-C-03300</v>
          </cell>
          <cell r="E695" t="str">
            <v>SQ25550</v>
          </cell>
          <cell r="F695" t="str">
            <v>H/39-A-03154</v>
          </cell>
          <cell r="G695">
            <v>12.59</v>
          </cell>
        </row>
        <row r="696">
          <cell r="D696" t="str">
            <v>H311-C-02803</v>
          </cell>
          <cell r="E696" t="str">
            <v>SQ25544</v>
          </cell>
          <cell r="F696" t="str">
            <v>H/39-A-02632</v>
          </cell>
          <cell r="G696">
            <v>12.69</v>
          </cell>
        </row>
        <row r="697">
          <cell r="D697" t="str">
            <v>H311-C-02136</v>
          </cell>
          <cell r="E697" t="str">
            <v>SQ24804</v>
          </cell>
          <cell r="F697" t="str">
            <v>H/39-A-01966</v>
          </cell>
          <cell r="G697">
            <v>12.72</v>
          </cell>
        </row>
        <row r="698">
          <cell r="D698" t="str">
            <v>H311-B-01246</v>
          </cell>
          <cell r="E698" t="str">
            <v>SP90569</v>
          </cell>
          <cell r="F698" t="str">
            <v>H/39-A-01077</v>
          </cell>
          <cell r="G698">
            <v>12.5</v>
          </cell>
        </row>
        <row r="699">
          <cell r="D699" t="str">
            <v>H311-B-00559</v>
          </cell>
          <cell r="E699" t="str">
            <v>SQ24503</v>
          </cell>
          <cell r="F699" t="str">
            <v>H/39-A-00382</v>
          </cell>
          <cell r="G699">
            <v>12.42</v>
          </cell>
        </row>
        <row r="700">
          <cell r="D700" t="str">
            <v>H311-B-00714</v>
          </cell>
          <cell r="E700" t="str">
            <v>SQ24598</v>
          </cell>
          <cell r="F700" t="str">
            <v>H/39-A-00529</v>
          </cell>
          <cell r="G700">
            <v>12.13</v>
          </cell>
        </row>
        <row r="701">
          <cell r="D701" t="str">
            <v>H311-B-01510</v>
          </cell>
          <cell r="E701" t="str">
            <v>SQ24807</v>
          </cell>
          <cell r="F701" t="str">
            <v>H/39-A-01328</v>
          </cell>
          <cell r="G701">
            <v>12.34</v>
          </cell>
        </row>
        <row r="702">
          <cell r="D702" t="str">
            <v>H311-B-01521</v>
          </cell>
          <cell r="E702" t="str">
            <v>SQ25556</v>
          </cell>
          <cell r="F702" t="str">
            <v>H/39-A-01335</v>
          </cell>
          <cell r="G702">
            <v>12.49</v>
          </cell>
        </row>
        <row r="703">
          <cell r="D703" t="str">
            <v>H311-B-00575</v>
          </cell>
          <cell r="E703" t="str">
            <v>SQ24289</v>
          </cell>
          <cell r="F703" t="str">
            <v>H/39-A-00398</v>
          </cell>
          <cell r="G703">
            <v>12.49</v>
          </cell>
        </row>
        <row r="704">
          <cell r="D704" t="str">
            <v>H311-B-00618</v>
          </cell>
          <cell r="E704" t="str">
            <v>SQ24519</v>
          </cell>
          <cell r="F704" t="str">
            <v>H/39-A-00435</v>
          </cell>
          <cell r="G704">
            <v>12.5</v>
          </cell>
        </row>
        <row r="705">
          <cell r="D705" t="str">
            <v>H311-B-01079</v>
          </cell>
          <cell r="E705" t="str">
            <v>SQ24295</v>
          </cell>
          <cell r="F705" t="str">
            <v>H/39-A-00897</v>
          </cell>
          <cell r="G705">
            <v>12.5</v>
          </cell>
        </row>
        <row r="706">
          <cell r="D706" t="str">
            <v>H311-B-01012</v>
          </cell>
          <cell r="E706" t="str">
            <v>SQ24514</v>
          </cell>
          <cell r="F706" t="str">
            <v>H/39-A-00802</v>
          </cell>
          <cell r="G706">
            <v>12.44</v>
          </cell>
        </row>
        <row r="707">
          <cell r="D707" t="str">
            <v>H311-B-00488</v>
          </cell>
          <cell r="E707" t="str">
            <v>SQ24379</v>
          </cell>
          <cell r="F707" t="str">
            <v>H/39-A-00277</v>
          </cell>
          <cell r="G707">
            <v>12.36</v>
          </cell>
        </row>
        <row r="708">
          <cell r="D708" t="str">
            <v>H311-C-02795</v>
          </cell>
          <cell r="E708" t="str">
            <v>SP90243</v>
          </cell>
          <cell r="F708" t="str">
            <v>H/39-A-02637</v>
          </cell>
          <cell r="G708">
            <v>12.75</v>
          </cell>
        </row>
        <row r="709">
          <cell r="D709" t="str">
            <v>H311-B-01235</v>
          </cell>
          <cell r="E709" t="str">
            <v>SQ24503</v>
          </cell>
          <cell r="F709" t="str">
            <v>H/39-A-01068</v>
          </cell>
          <cell r="G709">
            <v>12.48</v>
          </cell>
        </row>
        <row r="710">
          <cell r="D710" t="str">
            <v>H311-B-01260</v>
          </cell>
          <cell r="E710" t="str">
            <v>SP90237</v>
          </cell>
          <cell r="F710" t="str">
            <v>H/39-A-01083</v>
          </cell>
          <cell r="G710">
            <v>12.33</v>
          </cell>
        </row>
        <row r="711">
          <cell r="D711" t="str">
            <v>H311-C-02805</v>
          </cell>
          <cell r="E711" t="str">
            <v>SQ25544</v>
          </cell>
          <cell r="F711" t="str">
            <v>H/39-A-02639</v>
          </cell>
          <cell r="G711">
            <v>12.62</v>
          </cell>
        </row>
        <row r="712">
          <cell r="D712" t="str">
            <v>H311-A-00191</v>
          </cell>
          <cell r="E712" t="str">
            <v>SQ24506</v>
          </cell>
          <cell r="F712" t="str">
            <v>H/39-A-00037</v>
          </cell>
          <cell r="G712">
            <v>12.32</v>
          </cell>
        </row>
        <row r="713">
          <cell r="D713" t="str">
            <v>H311-C-02865</v>
          </cell>
          <cell r="E713" t="str">
            <v>SQ24604</v>
          </cell>
          <cell r="F713" t="str">
            <v>H/39-A-02695</v>
          </cell>
          <cell r="G713">
            <v>12.13</v>
          </cell>
        </row>
        <row r="714">
          <cell r="D714" t="str">
            <v>H311-C-03331</v>
          </cell>
          <cell r="E714" t="str">
            <v>SP90243</v>
          </cell>
          <cell r="F714" t="str">
            <v>H/39-A-03164</v>
          </cell>
          <cell r="G714">
            <v>11.67</v>
          </cell>
        </row>
        <row r="715">
          <cell r="D715" t="str">
            <v>H311-C-03332</v>
          </cell>
          <cell r="E715" t="str">
            <v>SP90243</v>
          </cell>
          <cell r="F715" t="str">
            <v>H/39-A-03165</v>
          </cell>
          <cell r="G715">
            <v>11.67</v>
          </cell>
        </row>
        <row r="716">
          <cell r="D716" t="str">
            <v>H311-B-01728</v>
          </cell>
          <cell r="E716" t="str">
            <v>SQ24519</v>
          </cell>
          <cell r="F716" t="str">
            <v>H/39-A-01486</v>
          </cell>
          <cell r="G716">
            <v>12.95</v>
          </cell>
        </row>
        <row r="717">
          <cell r="D717" t="str">
            <v>H311-C-02567</v>
          </cell>
          <cell r="E717" t="str">
            <v>SQ25409</v>
          </cell>
          <cell r="F717" t="str">
            <v>H/39-A-02380</v>
          </cell>
          <cell r="G717">
            <v>12.65</v>
          </cell>
        </row>
        <row r="718">
          <cell r="D718" t="str">
            <v>H311-B-01234</v>
          </cell>
          <cell r="E718" t="str">
            <v>SQ24503</v>
          </cell>
          <cell r="F718" t="str">
            <v>H/39-A-01067</v>
          </cell>
          <cell r="G718">
            <v>12.5</v>
          </cell>
        </row>
        <row r="719">
          <cell r="D719" t="str">
            <v>H311-C-03304</v>
          </cell>
          <cell r="E719" t="str">
            <v>SP90570</v>
          </cell>
          <cell r="F719" t="str">
            <v>H/39-A-03127</v>
          </cell>
          <cell r="G719">
            <v>12.57</v>
          </cell>
        </row>
        <row r="720">
          <cell r="D720" t="str">
            <v>H311-C-02281</v>
          </cell>
          <cell r="E720" t="str">
            <v>SQ24810</v>
          </cell>
          <cell r="F720" t="str">
            <v>H/39-A-02318</v>
          </cell>
          <cell r="G720">
            <v>12.67</v>
          </cell>
        </row>
        <row r="721">
          <cell r="D721" t="str">
            <v>H311-C-02467</v>
          </cell>
          <cell r="E721" t="str">
            <v>SP90461</v>
          </cell>
          <cell r="F721" t="str">
            <v>H/39-A-02295</v>
          </cell>
          <cell r="G721">
            <v>12.6</v>
          </cell>
        </row>
        <row r="722">
          <cell r="D722" t="str">
            <v>H311-C-02718</v>
          </cell>
          <cell r="E722" t="str">
            <v>SQ25401</v>
          </cell>
          <cell r="F722" t="str">
            <v>H/39-A-02509</v>
          </cell>
          <cell r="G722">
            <v>12.71</v>
          </cell>
        </row>
        <row r="723">
          <cell r="D723" t="str">
            <v>H311-B-01231</v>
          </cell>
          <cell r="E723" t="str">
            <v>SQ24503</v>
          </cell>
          <cell r="F723" t="str">
            <v>H/39-A-01066</v>
          </cell>
          <cell r="G723">
            <v>12.49</v>
          </cell>
        </row>
        <row r="724">
          <cell r="D724" t="str">
            <v>H311-B-01229</v>
          </cell>
          <cell r="E724" t="str">
            <v>SQ24382</v>
          </cell>
          <cell r="F724" t="str">
            <v>H/39-A-01065</v>
          </cell>
          <cell r="G724">
            <v>12.09</v>
          </cell>
        </row>
        <row r="725">
          <cell r="D725" t="str">
            <v>H311-A-00349</v>
          </cell>
          <cell r="E725" t="str">
            <v>SQ24297</v>
          </cell>
          <cell r="F725" t="str">
            <v>H/39-A-01047</v>
          </cell>
          <cell r="G725">
            <v>12.33</v>
          </cell>
        </row>
        <row r="726">
          <cell r="D726" t="str">
            <v>H311-C-02811</v>
          </cell>
          <cell r="E726" t="str">
            <v>SQ25404</v>
          </cell>
          <cell r="F726" t="str">
            <v>H/39-A-02642</v>
          </cell>
          <cell r="G726">
            <v>12.48</v>
          </cell>
        </row>
        <row r="727">
          <cell r="D727" t="str">
            <v>H311-C-02999</v>
          </cell>
          <cell r="E727" t="str">
            <v>SP90240</v>
          </cell>
          <cell r="F727" t="str">
            <v>H/39-A-02812</v>
          </cell>
          <cell r="G727">
            <v>12.11</v>
          </cell>
        </row>
        <row r="728">
          <cell r="D728" t="str">
            <v>H311-C-03205</v>
          </cell>
          <cell r="E728" t="str">
            <v>SQ25406</v>
          </cell>
          <cell r="F728" t="str">
            <v>H/39-A-03140</v>
          </cell>
          <cell r="G728">
            <v>12.97</v>
          </cell>
        </row>
        <row r="729">
          <cell r="D729" t="str">
            <v>H311-C-03318</v>
          </cell>
          <cell r="E729" t="str">
            <v>SP90234</v>
          </cell>
          <cell r="F729" t="str">
            <v>H/39-A-03161</v>
          </cell>
          <cell r="G729">
            <v>12.83</v>
          </cell>
        </row>
        <row r="730">
          <cell r="D730" t="str">
            <v>H311-C-02881</v>
          </cell>
          <cell r="E730" t="str">
            <v>SQ24519</v>
          </cell>
          <cell r="F730" t="str">
            <v>H/39-A-02706</v>
          </cell>
          <cell r="G730">
            <v>12.86</v>
          </cell>
        </row>
        <row r="731">
          <cell r="D731" t="str">
            <v>H311-C-02933</v>
          </cell>
          <cell r="E731" t="str">
            <v>SQ25550</v>
          </cell>
          <cell r="F731" t="str">
            <v>H/39-A-02770</v>
          </cell>
          <cell r="G731">
            <v>12.75</v>
          </cell>
        </row>
        <row r="732">
          <cell r="D732" t="str">
            <v>H311-C-03016</v>
          </cell>
          <cell r="E732" t="str">
            <v>SQ25444</v>
          </cell>
          <cell r="F732" t="str">
            <v>H/39-A-02833</v>
          </cell>
          <cell r="G732">
            <v>12.93</v>
          </cell>
        </row>
        <row r="733">
          <cell r="D733" t="str">
            <v>H311-C-03334</v>
          </cell>
          <cell r="E733" t="str">
            <v>SP90243</v>
          </cell>
          <cell r="F733" t="str">
            <v>H/39-A-03166</v>
          </cell>
          <cell r="G733">
            <v>11.65</v>
          </cell>
        </row>
        <row r="734">
          <cell r="D734" t="str">
            <v>H311-C-03213</v>
          </cell>
          <cell r="E734" t="str">
            <v>SQ25553</v>
          </cell>
          <cell r="F734" t="str">
            <v>H/39-A-03142</v>
          </cell>
          <cell r="G734">
            <v>12.46</v>
          </cell>
        </row>
        <row r="735">
          <cell r="D735" t="str">
            <v>H311-B-01152</v>
          </cell>
          <cell r="E735" t="str">
            <v>SQ24500</v>
          </cell>
          <cell r="F735" t="str">
            <v>H/39-A-00966</v>
          </cell>
          <cell r="G735">
            <v>12.41</v>
          </cell>
        </row>
        <row r="736">
          <cell r="D736" t="str">
            <v>H311-B-00738</v>
          </cell>
          <cell r="E736" t="str">
            <v>SQ24394</v>
          </cell>
          <cell r="F736" t="str">
            <v>H/39-A-00533</v>
          </cell>
          <cell r="G736">
            <v>12.39</v>
          </cell>
        </row>
        <row r="737">
          <cell r="D737" t="str">
            <v>H311-C-02791</v>
          </cell>
          <cell r="E737" t="str">
            <v>SP90243</v>
          </cell>
          <cell r="F737" t="str">
            <v>H/39-A-02622</v>
          </cell>
          <cell r="G737">
            <v>12.03</v>
          </cell>
        </row>
        <row r="738">
          <cell r="D738" t="str">
            <v>H311-B-00716</v>
          </cell>
          <cell r="E738" t="str">
            <v>SQ24379</v>
          </cell>
          <cell r="F738" t="str">
            <v>H/39-A-00623</v>
          </cell>
          <cell r="G738">
            <v>12.23</v>
          </cell>
        </row>
        <row r="739">
          <cell r="D739" t="str">
            <v>H311-C-03271</v>
          </cell>
          <cell r="E739" t="str">
            <v>SQ25553</v>
          </cell>
          <cell r="F739" t="str">
            <v>H/39-A-03150</v>
          </cell>
          <cell r="G739">
            <v>12.4</v>
          </cell>
        </row>
        <row r="740">
          <cell r="D740" t="str">
            <v>H311-B-00503</v>
          </cell>
          <cell r="E740" t="str">
            <v>SQ24392</v>
          </cell>
          <cell r="F740" t="str">
            <v>H/39-A-00318</v>
          </cell>
          <cell r="G740">
            <v>12.3</v>
          </cell>
        </row>
        <row r="741">
          <cell r="D741" t="str">
            <v>H311-B-01228</v>
          </cell>
          <cell r="E741" t="str">
            <v>SQ24382</v>
          </cell>
          <cell r="F741" t="str">
            <v>H/39-A-01064</v>
          </cell>
          <cell r="G741">
            <v>12.06</v>
          </cell>
        </row>
        <row r="742">
          <cell r="D742" t="str">
            <v>H311-C-03212</v>
          </cell>
          <cell r="E742" t="str">
            <v>SQ25553</v>
          </cell>
          <cell r="F742" t="str">
            <v>H/39-A-03141</v>
          </cell>
          <cell r="G742">
            <v>12.6</v>
          </cell>
        </row>
        <row r="743">
          <cell r="D743" t="str">
            <v>H311-C-03262</v>
          </cell>
          <cell r="E743" t="str">
            <v>SQ25437</v>
          </cell>
          <cell r="F743" t="str">
            <v>H/39-A-03148</v>
          </cell>
          <cell r="G743">
            <v>12.82</v>
          </cell>
        </row>
        <row r="744">
          <cell r="D744" t="str">
            <v>H311-C-03296</v>
          </cell>
          <cell r="E744" t="str">
            <v>SQ25550</v>
          </cell>
          <cell r="F744" t="str">
            <v>H/39-A-03152</v>
          </cell>
          <cell r="G744">
            <v>12.78</v>
          </cell>
        </row>
        <row r="745">
          <cell r="D745" t="str">
            <v>H311-C-03040</v>
          </cell>
          <cell r="E745" t="str">
            <v>SP90453</v>
          </cell>
          <cell r="F745" t="str">
            <v>H/39-A-02868</v>
          </cell>
          <cell r="G745">
            <v>12.98</v>
          </cell>
        </row>
        <row r="746">
          <cell r="D746" t="str">
            <v>H311-C-03297</v>
          </cell>
          <cell r="E746" t="str">
            <v>SQ25550</v>
          </cell>
          <cell r="F746" t="str">
            <v>H/39-A-03153</v>
          </cell>
          <cell r="G746">
            <v>12.59</v>
          </cell>
        </row>
        <row r="747">
          <cell r="D747" t="str">
            <v>H311-C-02997</v>
          </cell>
          <cell r="E747" t="str">
            <v>SP90240</v>
          </cell>
          <cell r="F747" t="str">
            <v>H/39-A-02824</v>
          </cell>
          <cell r="G747">
            <v>12.01</v>
          </cell>
        </row>
        <row r="748">
          <cell r="D748" t="str">
            <v>H311-C-02728</v>
          </cell>
          <cell r="E748" t="str">
            <v>SQ25440</v>
          </cell>
          <cell r="F748" t="str">
            <v>H/39-A-02601</v>
          </cell>
          <cell r="G748">
            <v>12.36</v>
          </cell>
        </row>
        <row r="749">
          <cell r="D749" t="str">
            <v>H311-B-01007</v>
          </cell>
          <cell r="E749" t="str">
            <v>SQ24509</v>
          </cell>
          <cell r="F749" t="str">
            <v>H/39-A-00865</v>
          </cell>
          <cell r="G749">
            <v>12.5</v>
          </cell>
        </row>
        <row r="750">
          <cell r="D750" t="str">
            <v>H311-B-01226</v>
          </cell>
          <cell r="E750" t="str">
            <v>SQ24382</v>
          </cell>
          <cell r="F750" t="str">
            <v>H/39-A-01063</v>
          </cell>
          <cell r="G750">
            <v>12.02</v>
          </cell>
        </row>
        <row r="751">
          <cell r="D751" t="str">
            <v>H311-C-02534</v>
          </cell>
          <cell r="E751" t="str">
            <v>SQ25401</v>
          </cell>
          <cell r="F751" t="str">
            <v>H/39-A-02971</v>
          </cell>
          <cell r="G751">
            <v>12.72</v>
          </cell>
        </row>
        <row r="752">
          <cell r="D752" t="str">
            <v>H311-C-02578</v>
          </cell>
          <cell r="E752" t="str">
            <v>SQ25556</v>
          </cell>
          <cell r="F752" t="str">
            <v>H/39-A-02388</v>
          </cell>
          <cell r="G752">
            <v>12.96</v>
          </cell>
        </row>
        <row r="753">
          <cell r="D753" t="str">
            <v>H311-C-02197</v>
          </cell>
          <cell r="E753" t="str">
            <v>SQ24817</v>
          </cell>
          <cell r="F753" t="str">
            <v>H/39-A-02123</v>
          </cell>
          <cell r="G753">
            <v>12.85</v>
          </cell>
        </row>
        <row r="754">
          <cell r="D754" t="str">
            <v>H311-C-02611</v>
          </cell>
          <cell r="E754" t="str">
            <v>SP90458</v>
          </cell>
          <cell r="F754" t="str">
            <v>H/39-A-02428</v>
          </cell>
          <cell r="G754">
            <v>12.68</v>
          </cell>
        </row>
        <row r="755">
          <cell r="D755" t="str">
            <v>H311-C-02652</v>
          </cell>
          <cell r="E755" t="str">
            <v>SQ25435</v>
          </cell>
          <cell r="F755" t="str">
            <v>H/39-A-02452</v>
          </cell>
          <cell r="G755">
            <v>12.87</v>
          </cell>
        </row>
        <row r="756">
          <cell r="D756" t="str">
            <v>H311-C-02776</v>
          </cell>
          <cell r="E756" t="str">
            <v>SQ24517</v>
          </cell>
          <cell r="F756" t="str">
            <v>H/39-A-02598</v>
          </cell>
          <cell r="G756">
            <v>12.91</v>
          </cell>
        </row>
        <row r="757">
          <cell r="D757" t="str">
            <v>H311-A-00266</v>
          </cell>
          <cell r="E757" t="str">
            <v>SQ24286</v>
          </cell>
          <cell r="F757" t="str">
            <v>H/39-A-00299</v>
          </cell>
          <cell r="G757">
            <v>12.09</v>
          </cell>
        </row>
        <row r="758">
          <cell r="D758" t="str">
            <v>H311-B-01154</v>
          </cell>
          <cell r="E758" t="str">
            <v>SQ24500</v>
          </cell>
          <cell r="F758" t="str">
            <v>H/39-A-01056</v>
          </cell>
          <cell r="G758">
            <v>12.38</v>
          </cell>
        </row>
        <row r="759">
          <cell r="D759" t="str">
            <v>H311-B-00952</v>
          </cell>
          <cell r="E759" t="str">
            <v>SQ24382</v>
          </cell>
          <cell r="F759" t="str">
            <v>H/39-A-00746</v>
          </cell>
          <cell r="G759">
            <v>12.49</v>
          </cell>
        </row>
        <row r="760">
          <cell r="D760" t="str">
            <v>H311-B-00942</v>
          </cell>
          <cell r="E760" t="str">
            <v>SQ24595</v>
          </cell>
          <cell r="F760" t="str">
            <v>H/39-A-00743</v>
          </cell>
          <cell r="G760">
            <v>12.45</v>
          </cell>
        </row>
        <row r="761">
          <cell r="D761" t="str">
            <v>H311-B-00741</v>
          </cell>
          <cell r="E761" t="str">
            <v>SQ24392</v>
          </cell>
          <cell r="F761" t="str">
            <v>H/39-A-00535</v>
          </cell>
          <cell r="G761">
            <v>12.45</v>
          </cell>
        </row>
        <row r="762">
          <cell r="D762" t="str">
            <v>H311-C-02857</v>
          </cell>
          <cell r="E762" t="str">
            <v>SQ25435</v>
          </cell>
          <cell r="F762" t="str">
            <v>H/39-A-02767</v>
          </cell>
          <cell r="G762">
            <v>12.49</v>
          </cell>
        </row>
        <row r="763">
          <cell r="D763" t="str">
            <v>H311-B-01025</v>
          </cell>
          <cell r="E763" t="str">
            <v>SQ24387</v>
          </cell>
          <cell r="F763" t="str">
            <v>H/39-A-00892</v>
          </cell>
          <cell r="G763">
            <v>12.49</v>
          </cell>
        </row>
        <row r="764">
          <cell r="D764" t="str">
            <v>H311-B-00955</v>
          </cell>
          <cell r="E764" t="str">
            <v>SQ24382</v>
          </cell>
          <cell r="F764" t="str">
            <v>H/39-A-00765</v>
          </cell>
          <cell r="G764">
            <v>12.42</v>
          </cell>
        </row>
        <row r="765">
          <cell r="D765" t="str">
            <v>H311-B-00965</v>
          </cell>
          <cell r="E765" t="str">
            <v>SQ24511</v>
          </cell>
          <cell r="F765" t="str">
            <v>H/39-A-01048</v>
          </cell>
          <cell r="G765">
            <v>11.77</v>
          </cell>
        </row>
        <row r="766">
          <cell r="D766" t="str">
            <v>H311-A-00388</v>
          </cell>
          <cell r="E766" t="str">
            <v>SQ24385</v>
          </cell>
          <cell r="F766" t="str">
            <v>H/39-A-00304</v>
          </cell>
          <cell r="G766">
            <v>12.46</v>
          </cell>
        </row>
        <row r="767">
          <cell r="D767" t="str">
            <v>H311-C-02651</v>
          </cell>
          <cell r="E767" t="str">
            <v>SQ25435</v>
          </cell>
          <cell r="F767" t="str">
            <v>H/39-A-02451</v>
          </cell>
          <cell r="G767">
            <v>12.77</v>
          </cell>
        </row>
        <row r="768">
          <cell r="D768" t="str">
            <v>H311-C-02583</v>
          </cell>
          <cell r="E768" t="str">
            <v>SQ25416</v>
          </cell>
          <cell r="F768" t="str">
            <v>H/39-A-02391</v>
          </cell>
          <cell r="G768">
            <v>12.2</v>
          </cell>
        </row>
        <row r="769">
          <cell r="D769" t="str">
            <v>H311-C-02520</v>
          </cell>
          <cell r="E769" t="str">
            <v>SP90449</v>
          </cell>
          <cell r="F769" t="str">
            <v>H/39-A-02406</v>
          </cell>
          <cell r="G769">
            <v>12.72</v>
          </cell>
        </row>
        <row r="770">
          <cell r="D770" t="str">
            <v>H311-B-00865</v>
          </cell>
          <cell r="E770" t="str">
            <v>SQ24500</v>
          </cell>
          <cell r="F770" t="str">
            <v>H/39-A-00739</v>
          </cell>
          <cell r="G770">
            <v>12.44</v>
          </cell>
        </row>
        <row r="771">
          <cell r="D771" t="str">
            <v>H311-B-01248</v>
          </cell>
          <cell r="E771" t="str">
            <v>SP90569</v>
          </cell>
          <cell r="F771" t="str">
            <v>H/39-A-01075</v>
          </cell>
          <cell r="G771">
            <v>12.2</v>
          </cell>
        </row>
        <row r="772">
          <cell r="D772" t="str">
            <v>H311-C-03105</v>
          </cell>
          <cell r="E772" t="str">
            <v>SQ25409</v>
          </cell>
          <cell r="F772" t="str">
            <v>H/39-A-03015</v>
          </cell>
          <cell r="G772">
            <v>12.68</v>
          </cell>
        </row>
        <row r="773">
          <cell r="D773" t="str">
            <v>H311-C-02513</v>
          </cell>
          <cell r="E773" t="str">
            <v>SQ25432</v>
          </cell>
          <cell r="F773" t="str">
            <v>H/39-A-02350</v>
          </cell>
          <cell r="G773">
            <v>12.52</v>
          </cell>
        </row>
        <row r="774">
          <cell r="D774" t="str">
            <v>H311-B-01552</v>
          </cell>
          <cell r="E774" t="str">
            <v>SP90455</v>
          </cell>
          <cell r="F774" t="str">
            <v>H/39-A-01362</v>
          </cell>
          <cell r="G774">
            <v>12.46</v>
          </cell>
        </row>
        <row r="775">
          <cell r="D775" t="str">
            <v>H311-C-02861</v>
          </cell>
          <cell r="E775" t="str">
            <v>SQ24604</v>
          </cell>
          <cell r="F775" t="str">
            <v>H/39-A-02683</v>
          </cell>
          <cell r="G775">
            <v>12.16</v>
          </cell>
        </row>
        <row r="776">
          <cell r="D776" t="str">
            <v>H311-A-00165</v>
          </cell>
          <cell r="E776" t="str">
            <v>SQ24382</v>
          </cell>
          <cell r="F776" t="str">
            <v>H/39-A-00235</v>
          </cell>
          <cell r="G776">
            <v>12.11</v>
          </cell>
        </row>
        <row r="777">
          <cell r="D777" t="str">
            <v>H311-C-03292</v>
          </cell>
          <cell r="E777" t="str">
            <v>SP90573</v>
          </cell>
          <cell r="F777" t="str">
            <v>H/39-A-03109</v>
          </cell>
          <cell r="G777">
            <v>12.77</v>
          </cell>
        </row>
        <row r="778">
          <cell r="D778" t="str">
            <v>H311-C-02116</v>
          </cell>
          <cell r="E778" t="str">
            <v>SQ25440</v>
          </cell>
          <cell r="F778" t="str">
            <v>H/39-A-01958</v>
          </cell>
          <cell r="G778">
            <v>12.68</v>
          </cell>
        </row>
        <row r="779">
          <cell r="D779" t="str">
            <v>H311-C-02838</v>
          </cell>
          <cell r="E779" t="str">
            <v>SQ24804</v>
          </cell>
          <cell r="F779" t="str">
            <v>H/39-A-02668</v>
          </cell>
          <cell r="G779">
            <v>12.63</v>
          </cell>
        </row>
        <row r="780">
          <cell r="D780" t="str">
            <v>H311-B-00641</v>
          </cell>
          <cell r="E780" t="str">
            <v>SQ24385</v>
          </cell>
          <cell r="F780" t="str">
            <v>H/39-A-00454</v>
          </cell>
          <cell r="G780">
            <v>12.46</v>
          </cell>
        </row>
        <row r="781">
          <cell r="D781" t="str">
            <v>H311-B-00862</v>
          </cell>
          <cell r="E781" t="str">
            <v>SQ24500</v>
          </cell>
          <cell r="F781" t="str">
            <v>H/39-A-00856</v>
          </cell>
          <cell r="G781">
            <v>12.09</v>
          </cell>
        </row>
        <row r="782">
          <cell r="D782" t="str">
            <v>H311-C-03098</v>
          </cell>
          <cell r="E782" t="str">
            <v>SP90237</v>
          </cell>
          <cell r="F782" t="str">
            <v>H/39-A-02947</v>
          </cell>
          <cell r="G782">
            <v>12.68</v>
          </cell>
        </row>
        <row r="783">
          <cell r="D783" t="str">
            <v>H311-B-01147</v>
          </cell>
          <cell r="E783" t="str">
            <v>SQ24286</v>
          </cell>
          <cell r="F783" t="str">
            <v>H/39-A-01055</v>
          </cell>
          <cell r="G783">
            <v>12.28</v>
          </cell>
        </row>
        <row r="784">
          <cell r="D784" t="str">
            <v>H311-C-02654</v>
          </cell>
          <cell r="E784" t="str">
            <v>SQ25435</v>
          </cell>
          <cell r="F784" t="str">
            <v>H/39-A-02484</v>
          </cell>
          <cell r="G784">
            <v>12.6</v>
          </cell>
        </row>
        <row r="785">
          <cell r="D785" t="str">
            <v>H311-B-01253</v>
          </cell>
          <cell r="E785" t="str">
            <v>SQ25416</v>
          </cell>
          <cell r="F785" t="str">
            <v>H/39-A-01079</v>
          </cell>
          <cell r="G785">
            <v>12.38</v>
          </cell>
        </row>
        <row r="786">
          <cell r="D786" t="str">
            <v>H311-C-02847</v>
          </cell>
          <cell r="E786" t="str">
            <v>SP90229</v>
          </cell>
          <cell r="F786" t="str">
            <v>H/39-A-02674</v>
          </cell>
          <cell r="G786">
            <v>12.03</v>
          </cell>
        </row>
        <row r="787">
          <cell r="D787" t="str">
            <v>H311-C-02208</v>
          </cell>
          <cell r="E787" t="str">
            <v>SP90234</v>
          </cell>
          <cell r="F787" t="str">
            <v>H/39-A-02032</v>
          </cell>
          <cell r="G787">
            <v>12.39</v>
          </cell>
        </row>
        <row r="788">
          <cell r="D788" t="str">
            <v>H311-C-02218</v>
          </cell>
          <cell r="E788" t="str">
            <v>SP90453</v>
          </cell>
          <cell r="F788" t="str">
            <v>H/39-A-02039</v>
          </cell>
          <cell r="G788">
            <v>12.55</v>
          </cell>
        </row>
        <row r="789">
          <cell r="D789" t="str">
            <v>H311-C-02212</v>
          </cell>
          <cell r="E789" t="str">
            <v>SQ25553</v>
          </cell>
          <cell r="F789" t="str">
            <v>H/39-A-02035</v>
          </cell>
          <cell r="G789">
            <v>12.59</v>
          </cell>
        </row>
        <row r="790">
          <cell r="D790" t="str">
            <v>H311-C-02183</v>
          </cell>
          <cell r="E790" t="str">
            <v>SP90573</v>
          </cell>
          <cell r="F790" t="str">
            <v>H/39-A-02026</v>
          </cell>
          <cell r="G790">
            <v>12.61</v>
          </cell>
        </row>
        <row r="791">
          <cell r="D791" t="str">
            <v>H311-C-02215</v>
          </cell>
          <cell r="E791" t="str">
            <v>SQ25553</v>
          </cell>
          <cell r="F791" t="str">
            <v>H/39-A-02036</v>
          </cell>
          <cell r="G791">
            <v>12.48</v>
          </cell>
        </row>
        <row r="792">
          <cell r="D792" t="str">
            <v>H311-B-01801</v>
          </cell>
          <cell r="E792" t="str">
            <v>SP90458</v>
          </cell>
          <cell r="F792" t="str">
            <v>H/39-A-01689</v>
          </cell>
          <cell r="G792">
            <v>12.62</v>
          </cell>
        </row>
        <row r="793">
          <cell r="D793" t="str">
            <v>H311-C-02201</v>
          </cell>
          <cell r="E793" t="str">
            <v>SQ25553</v>
          </cell>
          <cell r="F793" t="str">
            <v>H/39-A-02027</v>
          </cell>
          <cell r="G793">
            <v>12.56</v>
          </cell>
        </row>
        <row r="794">
          <cell r="D794" t="str">
            <v>H311-C-02205</v>
          </cell>
          <cell r="E794" t="str">
            <v>SQ25553</v>
          </cell>
          <cell r="F794" t="str">
            <v>H/39-A-02030</v>
          </cell>
          <cell r="G794">
            <v>12.65</v>
          </cell>
        </row>
        <row r="795">
          <cell r="D795" t="str">
            <v>H311-C-02222</v>
          </cell>
          <cell r="E795" t="str">
            <v>SP90449</v>
          </cell>
          <cell r="F795" t="str">
            <v>H/39-A-02042</v>
          </cell>
          <cell r="G795">
            <v>12.93</v>
          </cell>
        </row>
        <row r="796">
          <cell r="D796" t="str">
            <v>H311-B-01748</v>
          </cell>
          <cell r="E796" t="str">
            <v>SP90449</v>
          </cell>
          <cell r="F796" t="str">
            <v>H/39-A-01648</v>
          </cell>
          <cell r="G796">
            <v>12.4</v>
          </cell>
        </row>
        <row r="797">
          <cell r="D797" t="str">
            <v>H311-C-02207</v>
          </cell>
          <cell r="E797" t="str">
            <v>SP90234</v>
          </cell>
          <cell r="F797" t="str">
            <v>H/39-A-02031</v>
          </cell>
          <cell r="G797">
            <v>12.52</v>
          </cell>
        </row>
        <row r="798">
          <cell r="D798" t="str">
            <v>H311-B-01826</v>
          </cell>
          <cell r="E798" t="str">
            <v>SQ25444</v>
          </cell>
          <cell r="F798" t="str">
            <v>H/39-A-01636</v>
          </cell>
          <cell r="G798">
            <v>12.72</v>
          </cell>
        </row>
        <row r="799">
          <cell r="D799" t="str">
            <v>H311-B-01902</v>
          </cell>
          <cell r="E799" t="str">
            <v>SQ25542</v>
          </cell>
          <cell r="F799" t="str">
            <v>H/39-A-01716</v>
          </cell>
          <cell r="G799">
            <v>12.63</v>
          </cell>
        </row>
        <row r="800">
          <cell r="D800" t="str">
            <v>H311-B-01498</v>
          </cell>
          <cell r="E800" t="str">
            <v>SP90579</v>
          </cell>
          <cell r="F800" t="str">
            <v>H/39-A-01377</v>
          </cell>
          <cell r="G800">
            <v>12.11</v>
          </cell>
        </row>
        <row r="801">
          <cell r="D801" t="str">
            <v>H311-C-02149</v>
          </cell>
          <cell r="E801" t="str">
            <v>SP90461</v>
          </cell>
          <cell r="F801" t="str">
            <v>H/39-A-02022</v>
          </cell>
          <cell r="G801">
            <v>12.98</v>
          </cell>
        </row>
        <row r="802">
          <cell r="D802" t="str">
            <v>H311-C-02164</v>
          </cell>
          <cell r="E802" t="str">
            <v>SQ24810</v>
          </cell>
          <cell r="F802" t="str">
            <v>H/39-A-02023</v>
          </cell>
          <cell r="G802">
            <v>12.36</v>
          </cell>
        </row>
        <row r="803">
          <cell r="D803" t="str">
            <v>H311-B-01892</v>
          </cell>
          <cell r="E803" t="str">
            <v>SP90237</v>
          </cell>
          <cell r="F803" t="str">
            <v>H/39-A-01709</v>
          </cell>
          <cell r="G803">
            <v>12.44</v>
          </cell>
        </row>
        <row r="804">
          <cell r="D804" t="str">
            <v>H311-B-00650</v>
          </cell>
          <cell r="E804" t="str">
            <v>SQ24382</v>
          </cell>
          <cell r="F804" t="str">
            <v>H/39-A-00465</v>
          </cell>
          <cell r="G804">
            <v>12.44</v>
          </cell>
        </row>
        <row r="805">
          <cell r="D805" t="str">
            <v>H311-B-01818</v>
          </cell>
          <cell r="E805" t="str">
            <v>SP90455</v>
          </cell>
          <cell r="F805" t="str">
            <v>H/39-A-01631</v>
          </cell>
          <cell r="G805">
            <v>12.34</v>
          </cell>
        </row>
        <row r="806">
          <cell r="D806" t="str">
            <v>H311-B-01928</v>
          </cell>
          <cell r="E806" t="str">
            <v>SQ25435</v>
          </cell>
          <cell r="F806" t="str">
            <v>H/39-A-01728</v>
          </cell>
          <cell r="G806">
            <v>12.56</v>
          </cell>
        </row>
        <row r="807">
          <cell r="D807" t="str">
            <v>H311-B-01750</v>
          </cell>
          <cell r="E807" t="str">
            <v>SP90449</v>
          </cell>
          <cell r="F807" t="str">
            <v>H/39-A-01604</v>
          </cell>
          <cell r="G807">
            <v>12.4</v>
          </cell>
        </row>
        <row r="808">
          <cell r="D808" t="str">
            <v>H311-B-01910</v>
          </cell>
          <cell r="E808" t="str">
            <v>SP90243</v>
          </cell>
          <cell r="F808" t="str">
            <v>H/39-A-01721</v>
          </cell>
          <cell r="G808">
            <v>11.55</v>
          </cell>
        </row>
        <row r="809">
          <cell r="D809" t="str">
            <v>H311-B-01860</v>
          </cell>
          <cell r="E809" t="str">
            <v>SQ25414</v>
          </cell>
          <cell r="F809" t="str">
            <v>H/39-A-01695</v>
          </cell>
          <cell r="G809">
            <v>12.81</v>
          </cell>
        </row>
        <row r="810">
          <cell r="D810" t="str">
            <v>H311-B-01847</v>
          </cell>
          <cell r="E810" t="str">
            <v>SQ25406</v>
          </cell>
          <cell r="F810" t="str">
            <v>H/39-A-01693</v>
          </cell>
          <cell r="G810">
            <v>12.55</v>
          </cell>
        </row>
        <row r="811">
          <cell r="D811" t="str">
            <v>H311-B-01881</v>
          </cell>
          <cell r="E811" t="str">
            <v>SQ25406</v>
          </cell>
          <cell r="F811" t="str">
            <v>H/39-A-01701</v>
          </cell>
          <cell r="G811">
            <v>12.38</v>
          </cell>
        </row>
        <row r="812">
          <cell r="D812" t="str">
            <v>H311-B-01917</v>
          </cell>
          <cell r="E812" t="str">
            <v>SQ24812</v>
          </cell>
          <cell r="F812" t="str">
            <v>H/39-A-01724</v>
          </cell>
          <cell r="G812">
            <v>12.38</v>
          </cell>
        </row>
        <row r="813">
          <cell r="D813" t="str">
            <v>H311-B-01926</v>
          </cell>
          <cell r="E813" t="str">
            <v>SQ25435</v>
          </cell>
          <cell r="F813" t="str">
            <v>H/39-A-01747</v>
          </cell>
          <cell r="G813">
            <v>12.49</v>
          </cell>
        </row>
        <row r="814">
          <cell r="D814" t="str">
            <v>H311-B-01783</v>
          </cell>
          <cell r="E814" t="str">
            <v>SQ25411</v>
          </cell>
          <cell r="F814" t="str">
            <v>H/39-A-01731</v>
          </cell>
          <cell r="G814">
            <v>12.27</v>
          </cell>
        </row>
        <row r="815">
          <cell r="D815" t="str">
            <v>H311-B-01642</v>
          </cell>
          <cell r="E815" t="str">
            <v>SP90243</v>
          </cell>
          <cell r="F815" t="str">
            <v>H/39-A-01597</v>
          </cell>
          <cell r="G815">
            <v>11.9</v>
          </cell>
        </row>
        <row r="816">
          <cell r="D816" t="str">
            <v>H311-B-01884</v>
          </cell>
          <cell r="E816" t="str">
            <v>SQ25406</v>
          </cell>
          <cell r="F816" t="str">
            <v>H/39-A-01704</v>
          </cell>
          <cell r="G816">
            <v>12.85</v>
          </cell>
        </row>
        <row r="817">
          <cell r="D817" t="str">
            <v>H311-B-01886</v>
          </cell>
          <cell r="E817" t="str">
            <v>SQ25414</v>
          </cell>
          <cell r="F817" t="str">
            <v>H/39-A-01705</v>
          </cell>
          <cell r="G817">
            <v>12.73</v>
          </cell>
        </row>
        <row r="818">
          <cell r="D818" t="str">
            <v>H311-B-01918</v>
          </cell>
          <cell r="E818" t="str">
            <v>SQ24812</v>
          </cell>
          <cell r="F818" t="str">
            <v>H/39-A-01744</v>
          </cell>
          <cell r="G818">
            <v>12.59</v>
          </cell>
        </row>
        <row r="819">
          <cell r="D819" t="str">
            <v>H311-B-01912</v>
          </cell>
          <cell r="E819" t="str">
            <v>SQ25435</v>
          </cell>
          <cell r="F819" t="str">
            <v>H/39-A-01722</v>
          </cell>
          <cell r="G819">
            <v>12.56</v>
          </cell>
        </row>
        <row r="820">
          <cell r="D820" t="str">
            <v>H311-B-01906</v>
          </cell>
          <cell r="E820" t="str">
            <v>SP90243</v>
          </cell>
          <cell r="F820" t="str">
            <v>H/39-A-01719</v>
          </cell>
          <cell r="G820">
            <v>11.93</v>
          </cell>
        </row>
        <row r="821">
          <cell r="D821" t="str">
            <v>H311-B-01896</v>
          </cell>
          <cell r="E821" t="str">
            <v>SQ25401</v>
          </cell>
          <cell r="F821" t="str">
            <v>H/39-A-01713</v>
          </cell>
          <cell r="G821">
            <v>12.54</v>
          </cell>
        </row>
        <row r="822">
          <cell r="D822" t="str">
            <v>H311-B-01878</v>
          </cell>
          <cell r="E822" t="str">
            <v>SQ25406</v>
          </cell>
          <cell r="F822" t="str">
            <v>H/39-A-01699</v>
          </cell>
          <cell r="G822">
            <v>12.68</v>
          </cell>
        </row>
        <row r="823">
          <cell r="D823" t="str">
            <v>H311-C-02169</v>
          </cell>
          <cell r="E823" t="str">
            <v>SQ24604</v>
          </cell>
          <cell r="F823" t="str">
            <v>H/39-A-01997</v>
          </cell>
          <cell r="G823">
            <v>12.22</v>
          </cell>
        </row>
        <row r="824">
          <cell r="D824" t="str">
            <v>H311-B-01899</v>
          </cell>
          <cell r="E824" t="str">
            <v>SQ25401</v>
          </cell>
          <cell r="F824" t="str">
            <v>H/39-A-01714</v>
          </cell>
          <cell r="G824">
            <v>12.95</v>
          </cell>
        </row>
        <row r="825">
          <cell r="D825" t="str">
            <v>H311-B-01914</v>
          </cell>
          <cell r="E825" t="str">
            <v>SQ25435</v>
          </cell>
          <cell r="F825" t="str">
            <v>H/39-A-01723</v>
          </cell>
          <cell r="G825">
            <v>12.57</v>
          </cell>
        </row>
        <row r="826">
          <cell r="D826" t="str">
            <v>H311-B-01922</v>
          </cell>
          <cell r="E826" t="str">
            <v>SP90240</v>
          </cell>
          <cell r="F826" t="str">
            <v>H/39-A-01727</v>
          </cell>
          <cell r="G826">
            <v>12.78</v>
          </cell>
        </row>
        <row r="827">
          <cell r="D827" t="str">
            <v>H311-B-01812</v>
          </cell>
          <cell r="E827" t="str">
            <v>SQ24810</v>
          </cell>
          <cell r="F827" t="str">
            <v>H/39-A-01627</v>
          </cell>
          <cell r="G827">
            <v>12.7</v>
          </cell>
        </row>
        <row r="828">
          <cell r="D828" t="str">
            <v>H311-B-01919</v>
          </cell>
          <cell r="E828" t="str">
            <v>SQ24812</v>
          </cell>
          <cell r="F828" t="str">
            <v>H/39-A-01725</v>
          </cell>
          <cell r="G828">
            <v>12.58</v>
          </cell>
        </row>
        <row r="829">
          <cell r="D829" t="str">
            <v>H311-B-01845</v>
          </cell>
          <cell r="E829" t="str">
            <v>SP90453</v>
          </cell>
          <cell r="F829" t="str">
            <v>H/39-A-01692</v>
          </cell>
          <cell r="G829">
            <v>12.37</v>
          </cell>
        </row>
        <row r="830">
          <cell r="D830" t="str">
            <v>H311-C-02175</v>
          </cell>
          <cell r="E830" t="str">
            <v>SP90570</v>
          </cell>
          <cell r="F830" t="str">
            <v>H/39-A-02000</v>
          </cell>
          <cell r="G830">
            <v>12.64</v>
          </cell>
        </row>
        <row r="831">
          <cell r="D831" t="str">
            <v>H311-C-02170</v>
          </cell>
          <cell r="E831" t="str">
            <v>SQ24604</v>
          </cell>
          <cell r="F831" t="str">
            <v>H/39-A-01998</v>
          </cell>
          <cell r="G831">
            <v>12.03</v>
          </cell>
        </row>
        <row r="832">
          <cell r="D832" t="str">
            <v>H311-B-01602</v>
          </cell>
          <cell r="E832" t="str">
            <v>SQ24519</v>
          </cell>
          <cell r="F832" t="str">
            <v>H/39-A-01559</v>
          </cell>
          <cell r="G832">
            <v>12.71</v>
          </cell>
        </row>
        <row r="833">
          <cell r="D833" t="str">
            <v>H311-C-02171</v>
          </cell>
          <cell r="E833" t="str">
            <v>SP90570</v>
          </cell>
          <cell r="F833" t="str">
            <v>H/39-A-01999</v>
          </cell>
          <cell r="G833">
            <v>12.81</v>
          </cell>
        </row>
        <row r="834">
          <cell r="D834" t="str">
            <v>H311-C-02198</v>
          </cell>
          <cell r="E834" t="str">
            <v>SQ24817</v>
          </cell>
          <cell r="F834" t="str">
            <v>H/39-A-02015</v>
          </cell>
          <cell r="G834">
            <v>12.79</v>
          </cell>
        </row>
        <row r="835">
          <cell r="D835" t="str">
            <v>H311-C-02196</v>
          </cell>
          <cell r="E835" t="str">
            <v>SQ24817</v>
          </cell>
          <cell r="F835" t="str">
            <v>H/39-A-02014</v>
          </cell>
          <cell r="G835">
            <v>12.85</v>
          </cell>
        </row>
        <row r="836">
          <cell r="D836" t="str">
            <v>H311-C-02143</v>
          </cell>
          <cell r="E836" t="str">
            <v>SQ24815</v>
          </cell>
          <cell r="F836" t="str">
            <v>H/39-A-01989</v>
          </cell>
          <cell r="G836">
            <v>12.83</v>
          </cell>
        </row>
        <row r="837">
          <cell r="D837" t="str">
            <v>H311-C-02176</v>
          </cell>
          <cell r="E837" t="str">
            <v>SP90458</v>
          </cell>
          <cell r="F837" t="str">
            <v>H/39-A-02001</v>
          </cell>
          <cell r="G837">
            <v>12.67</v>
          </cell>
        </row>
        <row r="838">
          <cell r="D838" t="str">
            <v>H311-C-02151</v>
          </cell>
          <cell r="E838" t="str">
            <v>SQ25553</v>
          </cell>
          <cell r="F838" t="str">
            <v>H/39-A-01992</v>
          </cell>
          <cell r="G838">
            <v>12.89</v>
          </cell>
        </row>
        <row r="839">
          <cell r="D839" t="str">
            <v>H311-C-02184</v>
          </cell>
          <cell r="E839" t="str">
            <v>SP90573</v>
          </cell>
          <cell r="F839" t="str">
            <v>H/39-A-02004</v>
          </cell>
          <cell r="G839">
            <v>12.65</v>
          </cell>
        </row>
        <row r="840">
          <cell r="D840" t="str">
            <v>H311-C-02210</v>
          </cell>
          <cell r="E840" t="str">
            <v>SP90234</v>
          </cell>
          <cell r="F840" t="str">
            <v>H/39-A-02019</v>
          </cell>
          <cell r="G840">
            <v>12.91</v>
          </cell>
        </row>
        <row r="841">
          <cell r="D841" t="str">
            <v>H311-B-01979</v>
          </cell>
          <cell r="E841" t="str">
            <v>SP90229</v>
          </cell>
          <cell r="F841" t="str">
            <v>H/39-A-01823</v>
          </cell>
          <cell r="G841">
            <v>12.8</v>
          </cell>
        </row>
        <row r="842">
          <cell r="D842" t="str">
            <v>H311-C-02195</v>
          </cell>
          <cell r="E842" t="str">
            <v>SP90231</v>
          </cell>
          <cell r="F842" t="str">
            <v>H/39-A-02013</v>
          </cell>
          <cell r="G842">
            <v>12.05</v>
          </cell>
        </row>
        <row r="843">
          <cell r="D843" t="str">
            <v>H311-C-02179</v>
          </cell>
          <cell r="E843" t="str">
            <v>SP90458</v>
          </cell>
          <cell r="F843" t="str">
            <v>H/39-A-02002</v>
          </cell>
          <cell r="G843">
            <v>12.66</v>
          </cell>
        </row>
        <row r="844">
          <cell r="D844" t="str">
            <v>H311-B-01758</v>
          </cell>
          <cell r="E844" t="str">
            <v>SP90234</v>
          </cell>
          <cell r="F844" t="str">
            <v>H/39-A-01606</v>
          </cell>
          <cell r="G844">
            <v>12.5</v>
          </cell>
        </row>
        <row r="845">
          <cell r="D845" t="str">
            <v>H311-B-01901</v>
          </cell>
          <cell r="E845" t="str">
            <v>SQ25542</v>
          </cell>
          <cell r="F845" t="str">
            <v>H/39-A-01715</v>
          </cell>
          <cell r="G845">
            <v>12.63</v>
          </cell>
        </row>
        <row r="846">
          <cell r="D846" t="str">
            <v>H311-B-01830</v>
          </cell>
          <cell r="E846" t="str">
            <v>SQ25444</v>
          </cell>
          <cell r="F846" t="str">
            <v>H/39-A-01690</v>
          </cell>
          <cell r="G846">
            <v>12.43</v>
          </cell>
        </row>
        <row r="847">
          <cell r="D847" t="str">
            <v>H311-B-01953</v>
          </cell>
          <cell r="E847" t="str">
            <v>SQ24601</v>
          </cell>
          <cell r="F847" t="str">
            <v>H/39-A-01759</v>
          </cell>
          <cell r="G847">
            <v>12.16</v>
          </cell>
        </row>
        <row r="848">
          <cell r="D848" t="str">
            <v>H311-B-01591</v>
          </cell>
          <cell r="E848" t="str">
            <v>SQ25542</v>
          </cell>
          <cell r="F848" t="str">
            <v>H/39-A-01547</v>
          </cell>
          <cell r="G848">
            <v>12.74</v>
          </cell>
        </row>
        <row r="849">
          <cell r="D849" t="str">
            <v>H311-B-00672</v>
          </cell>
          <cell r="E849" t="str">
            <v>SQ24394</v>
          </cell>
          <cell r="F849" t="str">
            <v>H/39-A-00496</v>
          </cell>
          <cell r="G849">
            <v>12.38</v>
          </cell>
        </row>
        <row r="850">
          <cell r="D850" t="str">
            <v>H311-C-02185</v>
          </cell>
          <cell r="E850" t="str">
            <v>SP90573</v>
          </cell>
          <cell r="F850" t="str">
            <v>H/39-A-02005</v>
          </cell>
          <cell r="G850">
            <v>12.59</v>
          </cell>
        </row>
        <row r="851">
          <cell r="D851" t="str">
            <v>H311-C-02186</v>
          </cell>
          <cell r="E851" t="str">
            <v>SQ24604</v>
          </cell>
          <cell r="F851" t="str">
            <v>H/39-A-02006</v>
          </cell>
          <cell r="G851">
            <v>12.23</v>
          </cell>
        </row>
        <row r="852">
          <cell r="D852" t="str">
            <v>H311-B-01571</v>
          </cell>
          <cell r="E852" t="str">
            <v>SQ24815</v>
          </cell>
          <cell r="F852" t="str">
            <v>H/39-A-01397</v>
          </cell>
          <cell r="G852">
            <v>12.43</v>
          </cell>
        </row>
        <row r="853">
          <cell r="D853" t="str">
            <v>H311-B-01788</v>
          </cell>
          <cell r="E853" t="str">
            <v>SP90570</v>
          </cell>
          <cell r="F853" t="str">
            <v>H/39-A-01614</v>
          </cell>
          <cell r="G853">
            <v>12.72</v>
          </cell>
        </row>
        <row r="854">
          <cell r="D854" t="str">
            <v>H311-C-02156</v>
          </cell>
          <cell r="E854" t="str">
            <v>SQ25401</v>
          </cell>
          <cell r="F854" t="str">
            <v>H/39-A-01993</v>
          </cell>
          <cell r="G854">
            <v>12.73</v>
          </cell>
        </row>
        <row r="855">
          <cell r="D855" t="str">
            <v>H311-B-01840</v>
          </cell>
          <cell r="E855" t="str">
            <v>SP90229</v>
          </cell>
          <cell r="F855" t="str">
            <v>H/39-A-01660</v>
          </cell>
          <cell r="G855">
            <v>12.48</v>
          </cell>
        </row>
        <row r="856">
          <cell r="D856" t="str">
            <v>H311-B-01837</v>
          </cell>
          <cell r="E856" t="str">
            <v>SP90229</v>
          </cell>
          <cell r="F856" t="str">
            <v>H/39-A-01658</v>
          </cell>
          <cell r="G856">
            <v>12.77</v>
          </cell>
        </row>
        <row r="857">
          <cell r="D857" t="str">
            <v>H311-B-01650</v>
          </cell>
          <cell r="E857" t="str">
            <v>SQ25409</v>
          </cell>
          <cell r="F857" t="str">
            <v>H/39-A-01642</v>
          </cell>
          <cell r="G857">
            <v>12.91</v>
          </cell>
        </row>
        <row r="858">
          <cell r="D858" t="str">
            <v>H311-B-01861</v>
          </cell>
          <cell r="E858" t="str">
            <v>SQ25550</v>
          </cell>
          <cell r="F858" t="str">
            <v>H/39-A-01674</v>
          </cell>
          <cell r="G858">
            <v>12.32</v>
          </cell>
        </row>
        <row r="859">
          <cell r="D859" t="str">
            <v>H311-B-00528</v>
          </cell>
          <cell r="E859" t="str">
            <v>SQ24286</v>
          </cell>
          <cell r="F859" t="str">
            <v>H/39-A-00348</v>
          </cell>
          <cell r="G859">
            <v>12.38</v>
          </cell>
        </row>
        <row r="860">
          <cell r="D860" t="str">
            <v>H311-B-00743</v>
          </cell>
          <cell r="E860" t="str">
            <v>SQ24392</v>
          </cell>
          <cell r="F860" t="str">
            <v>H/39-A-00626</v>
          </cell>
          <cell r="G860">
            <v>12.08</v>
          </cell>
        </row>
        <row r="861">
          <cell r="D861" t="str">
            <v>H311-B-00684</v>
          </cell>
          <cell r="E861" t="str">
            <v>SQ24506</v>
          </cell>
          <cell r="F861" t="str">
            <v>H/39-A-00475</v>
          </cell>
          <cell r="G861">
            <v>12.4</v>
          </cell>
        </row>
        <row r="862">
          <cell r="D862" t="str">
            <v>H311-B-00639</v>
          </cell>
          <cell r="E862" t="str">
            <v>SQ24394</v>
          </cell>
          <cell r="F862" t="str">
            <v>H/39-A-00463</v>
          </cell>
          <cell r="G862">
            <v>12.48</v>
          </cell>
        </row>
        <row r="863">
          <cell r="D863" t="str">
            <v>H311-A-00245</v>
          </cell>
          <cell r="E863" t="str">
            <v>SQ24387</v>
          </cell>
          <cell r="F863" t="str">
            <v>H/39-A-00339</v>
          </cell>
          <cell r="G863">
            <v>12.4</v>
          </cell>
        </row>
        <row r="864">
          <cell r="D864" t="str">
            <v>H311-B-00776</v>
          </cell>
          <cell r="E864" t="str">
            <v>SQ24598</v>
          </cell>
          <cell r="F864" t="str">
            <v>H/39-A-00590</v>
          </cell>
          <cell r="G864">
            <v>12.42</v>
          </cell>
        </row>
        <row r="865">
          <cell r="D865" t="str">
            <v>H311-B-00669</v>
          </cell>
          <cell r="E865" t="str">
            <v>SQ24286</v>
          </cell>
          <cell r="F865" t="str">
            <v>H/39-A-00471</v>
          </cell>
          <cell r="G865">
            <v>12.42</v>
          </cell>
        </row>
        <row r="866">
          <cell r="D866" t="str">
            <v>H311-B-00501</v>
          </cell>
          <cell r="E866" t="str">
            <v>SQ24392</v>
          </cell>
          <cell r="F866" t="str">
            <v>H/39-A-00343</v>
          </cell>
          <cell r="G866">
            <v>12.42</v>
          </cell>
        </row>
        <row r="867">
          <cell r="D867" t="str">
            <v>H311-B-00617</v>
          </cell>
          <cell r="E867" t="str">
            <v>SQ24519</v>
          </cell>
          <cell r="F867" t="str">
            <v>H/39-A-00488</v>
          </cell>
          <cell r="G867">
            <v>12.23</v>
          </cell>
        </row>
        <row r="868">
          <cell r="D868" t="str">
            <v>H311-B-00721</v>
          </cell>
          <cell r="E868" t="str">
            <v>SQ24506</v>
          </cell>
          <cell r="F868" t="str">
            <v>H/39-A-00624</v>
          </cell>
          <cell r="G868">
            <v>12.43</v>
          </cell>
        </row>
        <row r="869">
          <cell r="D869" t="str">
            <v>H311-B-00651</v>
          </cell>
          <cell r="E869" t="str">
            <v>SQ24598</v>
          </cell>
          <cell r="F869" t="str">
            <v>H/39-A-00457</v>
          </cell>
          <cell r="G869">
            <v>12.48</v>
          </cell>
        </row>
        <row r="870">
          <cell r="D870" t="str">
            <v>H311-B-00605</v>
          </cell>
          <cell r="E870" t="str">
            <v>SQ24292</v>
          </cell>
          <cell r="F870" t="str">
            <v>H/39-A-00426</v>
          </cell>
          <cell r="G870">
            <v>12.39</v>
          </cell>
        </row>
        <row r="871">
          <cell r="D871" t="str">
            <v>H311-A-00186</v>
          </cell>
          <cell r="E871" t="str">
            <v>SQ24295</v>
          </cell>
          <cell r="F871" t="str">
            <v>H/39-A-00557</v>
          </cell>
          <cell r="G871">
            <v>11.62</v>
          </cell>
        </row>
        <row r="872">
          <cell r="D872" t="str">
            <v>H311-B-00611</v>
          </cell>
          <cell r="E872" t="str">
            <v>SQ24503</v>
          </cell>
          <cell r="F872" t="str">
            <v>H/39-A-00432</v>
          </cell>
          <cell r="G872">
            <v>12.4</v>
          </cell>
        </row>
        <row r="873">
          <cell r="D873" t="str">
            <v>H311-A-00362</v>
          </cell>
          <cell r="E873" t="str">
            <v>SQ24284</v>
          </cell>
          <cell r="F873" t="str">
            <v>H/39-A-00286</v>
          </cell>
          <cell r="G873">
            <v>12.48</v>
          </cell>
        </row>
        <row r="874">
          <cell r="D874" t="str">
            <v>H311-B-00690</v>
          </cell>
          <cell r="E874" t="str">
            <v>SQ24392</v>
          </cell>
          <cell r="F874" t="str">
            <v>H/39-A-00503</v>
          </cell>
          <cell r="G874">
            <v>12.41</v>
          </cell>
        </row>
        <row r="875">
          <cell r="D875" t="str">
            <v>H311-B-00625</v>
          </cell>
          <cell r="E875" t="str">
            <v>SQ24295</v>
          </cell>
          <cell r="F875" t="str">
            <v>H/39-A-00447</v>
          </cell>
          <cell r="G875">
            <v>12.46</v>
          </cell>
        </row>
        <row r="876">
          <cell r="D876" t="str">
            <v>H311-B-00695</v>
          </cell>
          <cell r="E876" t="str">
            <v>SQ24295</v>
          </cell>
          <cell r="F876" t="str">
            <v>H/39-A-00505</v>
          </cell>
          <cell r="G876">
            <v>12.26</v>
          </cell>
        </row>
        <row r="877">
          <cell r="D877" t="str">
            <v>H311-B-00614</v>
          </cell>
          <cell r="E877" t="str">
            <v>SQ24503</v>
          </cell>
          <cell r="F877" t="str">
            <v>H/39-A-00434</v>
          </cell>
          <cell r="G877">
            <v>12.45</v>
          </cell>
        </row>
        <row r="878">
          <cell r="D878" t="str">
            <v>H311-B-01547</v>
          </cell>
          <cell r="E878" t="str">
            <v>SQ24820</v>
          </cell>
          <cell r="F878" t="str">
            <v>H/39-A-01409</v>
          </cell>
          <cell r="G878">
            <v>12.25</v>
          </cell>
        </row>
        <row r="879">
          <cell r="D879" t="str">
            <v>H311-B-00629</v>
          </cell>
          <cell r="E879" t="str">
            <v>SQ24392</v>
          </cell>
          <cell r="F879" t="str">
            <v>H/39-A-00449</v>
          </cell>
          <cell r="G879">
            <v>12.5</v>
          </cell>
        </row>
        <row r="880">
          <cell r="D880" t="str">
            <v>H311-B-00679</v>
          </cell>
          <cell r="E880" t="str">
            <v>SQ24385</v>
          </cell>
          <cell r="F880" t="str">
            <v>H/39-A-00500</v>
          </cell>
          <cell r="G880">
            <v>12.41</v>
          </cell>
        </row>
        <row r="881">
          <cell r="D881" t="str">
            <v>H311-A-00210</v>
          </cell>
          <cell r="E881" t="str">
            <v>SQ24514</v>
          </cell>
          <cell r="F881" t="str">
            <v>H/39-A-00441</v>
          </cell>
          <cell r="G881">
            <v>12.46</v>
          </cell>
        </row>
        <row r="882">
          <cell r="D882" t="str">
            <v>H311-B-00801</v>
          </cell>
          <cell r="E882" t="str">
            <v>SQ24514</v>
          </cell>
          <cell r="F882" t="str">
            <v>H/39-A-00628</v>
          </cell>
          <cell r="G882">
            <v>12.47</v>
          </cell>
        </row>
        <row r="883">
          <cell r="D883" t="str">
            <v>H311-B-01611</v>
          </cell>
          <cell r="E883" t="str">
            <v>SQ24810</v>
          </cell>
          <cell r="F883" t="str">
            <v>H/39-A-01573</v>
          </cell>
          <cell r="G883">
            <v>12.6</v>
          </cell>
        </row>
        <row r="884">
          <cell r="D884" t="str">
            <v>H311-C-02132</v>
          </cell>
          <cell r="E884" t="str">
            <v>SP90453</v>
          </cell>
          <cell r="F884" t="str">
            <v>H/39-A-01963</v>
          </cell>
          <cell r="G884">
            <v>12.68</v>
          </cell>
        </row>
        <row r="885">
          <cell r="D885" t="str">
            <v>H311-B-00519</v>
          </cell>
          <cell r="E885" t="str">
            <v>SQ24511</v>
          </cell>
          <cell r="F885" t="str">
            <v>H/39-A-00296</v>
          </cell>
          <cell r="G885">
            <v>11.93</v>
          </cell>
        </row>
        <row r="886">
          <cell r="D886" t="str">
            <v>H311-B-01565</v>
          </cell>
          <cell r="E886" t="str">
            <v>SQ25544</v>
          </cell>
          <cell r="F886" t="str">
            <v>H/39-A-01395</v>
          </cell>
          <cell r="G886">
            <v>12.35</v>
          </cell>
        </row>
        <row r="887">
          <cell r="D887" t="str">
            <v>H311-B-01548</v>
          </cell>
          <cell r="E887" t="str">
            <v>SQ24820</v>
          </cell>
          <cell r="F887" t="str">
            <v>H/39-A-01388</v>
          </cell>
          <cell r="G887">
            <v>12.14</v>
          </cell>
        </row>
        <row r="888">
          <cell r="D888" t="str">
            <v>H311-B-01639</v>
          </cell>
          <cell r="E888" t="str">
            <v>SP90453</v>
          </cell>
          <cell r="F888" t="str">
            <v>H/39-A-01577</v>
          </cell>
          <cell r="G888">
            <v>12.77</v>
          </cell>
        </row>
        <row r="889">
          <cell r="D889" t="str">
            <v>H311-B-00634</v>
          </cell>
          <cell r="E889" t="str">
            <v>SQ24379</v>
          </cell>
          <cell r="F889" t="str">
            <v>H/39-A-00440</v>
          </cell>
          <cell r="G889">
            <v>12.48</v>
          </cell>
        </row>
        <row r="890">
          <cell r="D890" t="str">
            <v>H311-C-02173</v>
          </cell>
          <cell r="E890" t="str">
            <v>SP90570</v>
          </cell>
          <cell r="F890" t="str">
            <v>H/39-A-01983</v>
          </cell>
          <cell r="G890">
            <v>12.87</v>
          </cell>
        </row>
        <row r="891">
          <cell r="D891" t="str">
            <v>H311-B-02069</v>
          </cell>
          <cell r="E891" t="str">
            <v>SQ25440</v>
          </cell>
          <cell r="F891" t="str">
            <v>H/39-A-01898</v>
          </cell>
          <cell r="G891">
            <v>12.66</v>
          </cell>
        </row>
        <row r="892">
          <cell r="D892" t="str">
            <v>H311-C-02162</v>
          </cell>
          <cell r="E892" t="str">
            <v>SQ24810</v>
          </cell>
          <cell r="F892" t="str">
            <v>H/39-A-01978</v>
          </cell>
          <cell r="G892">
            <v>12.62</v>
          </cell>
        </row>
        <row r="893">
          <cell r="D893" t="str">
            <v>H311-C-02161</v>
          </cell>
          <cell r="E893" t="str">
            <v>SQ24810</v>
          </cell>
          <cell r="F893" t="str">
            <v>H/39-A-01977</v>
          </cell>
          <cell r="G893">
            <v>12.55</v>
          </cell>
        </row>
        <row r="894">
          <cell r="D894" t="str">
            <v>H311-C-02166</v>
          </cell>
          <cell r="E894" t="str">
            <v>SQ24604</v>
          </cell>
          <cell r="F894" t="str">
            <v>H/39-A-01981</v>
          </cell>
          <cell r="G894">
            <v>12.15</v>
          </cell>
        </row>
        <row r="895">
          <cell r="D895" t="str">
            <v>H311-B-02035</v>
          </cell>
          <cell r="E895" t="str">
            <v>SP90573</v>
          </cell>
          <cell r="F895" t="str">
            <v>H/39-A-01862</v>
          </cell>
          <cell r="G895">
            <v>12.84</v>
          </cell>
        </row>
        <row r="896">
          <cell r="D896" t="str">
            <v>H311-C-02167</v>
          </cell>
          <cell r="E896" t="str">
            <v>SQ24604</v>
          </cell>
          <cell r="F896" t="str">
            <v>H/39-A-01982</v>
          </cell>
          <cell r="G896">
            <v>12.31</v>
          </cell>
        </row>
        <row r="897">
          <cell r="D897" t="str">
            <v>H311-B-00590</v>
          </cell>
          <cell r="E897" t="str">
            <v>SQ24397</v>
          </cell>
          <cell r="F897" t="str">
            <v>H/39-A-00415</v>
          </cell>
          <cell r="G897">
            <v>12.41</v>
          </cell>
        </row>
        <row r="898">
          <cell r="D898" t="str">
            <v>H311-A-00405</v>
          </cell>
          <cell r="E898" t="str">
            <v>SQ24517</v>
          </cell>
          <cell r="F898" t="str">
            <v>H/39-A-00239</v>
          </cell>
          <cell r="G898">
            <v>12.45</v>
          </cell>
        </row>
        <row r="899">
          <cell r="D899" t="str">
            <v>H311-B-00430</v>
          </cell>
          <cell r="E899" t="str">
            <v>SQ24382</v>
          </cell>
          <cell r="F899" t="str">
            <v>H/39-A-00246</v>
          </cell>
          <cell r="G899">
            <v>12.49</v>
          </cell>
        </row>
        <row r="900">
          <cell r="D900" t="str">
            <v>H311-B-01911</v>
          </cell>
          <cell r="E900" t="str">
            <v>SQ25435</v>
          </cell>
          <cell r="F900" t="str">
            <v>H/39-A-01877</v>
          </cell>
          <cell r="G900">
            <v>12.55</v>
          </cell>
        </row>
        <row r="901">
          <cell r="D901" t="str">
            <v>H311-B-00447</v>
          </cell>
          <cell r="E901" t="str">
            <v>SQ24500</v>
          </cell>
          <cell r="F901" t="str">
            <v>H/39-A-00249</v>
          </cell>
          <cell r="G901">
            <v>12.49</v>
          </cell>
        </row>
        <row r="902">
          <cell r="D902" t="str">
            <v>H311-B-00718</v>
          </cell>
          <cell r="E902" t="str">
            <v>SQ24379</v>
          </cell>
          <cell r="F902" t="str">
            <v>H/39-A-00530</v>
          </cell>
          <cell r="G902">
            <v>12.5</v>
          </cell>
        </row>
        <row r="903">
          <cell r="D903" t="str">
            <v>H311-B-00469</v>
          </cell>
          <cell r="E903" t="str">
            <v>SQ24511</v>
          </cell>
          <cell r="F903" t="str">
            <v>H/39-A-00263</v>
          </cell>
          <cell r="G903">
            <v>12.42</v>
          </cell>
        </row>
        <row r="904">
          <cell r="D904" t="str">
            <v>H311-B-00677</v>
          </cell>
          <cell r="E904" t="str">
            <v>SQ24385</v>
          </cell>
          <cell r="F904" t="str">
            <v>H/39-A-00499</v>
          </cell>
          <cell r="G904">
            <v>12.27</v>
          </cell>
        </row>
        <row r="905">
          <cell r="D905" t="str">
            <v>H311-A-00333</v>
          </cell>
          <cell r="E905" t="str">
            <v>SQ24390</v>
          </cell>
          <cell r="F905" t="str">
            <v>H/39-A-00121</v>
          </cell>
          <cell r="G905">
            <v>12.5</v>
          </cell>
        </row>
        <row r="906">
          <cell r="D906" t="str">
            <v>H311-B-00453</v>
          </cell>
          <cell r="E906" t="str">
            <v>SQ24517</v>
          </cell>
          <cell r="F906" t="str">
            <v>H/39-A-00253</v>
          </cell>
          <cell r="G906">
            <v>12.47</v>
          </cell>
        </row>
        <row r="907">
          <cell r="D907" t="str">
            <v>H311-A-00172</v>
          </cell>
          <cell r="E907" t="str">
            <v>SQ24390</v>
          </cell>
          <cell r="F907" t="str">
            <v>H/39-A-00236</v>
          </cell>
          <cell r="G907">
            <v>11.5</v>
          </cell>
        </row>
        <row r="908">
          <cell r="D908" t="str">
            <v>H311-B-00462</v>
          </cell>
          <cell r="E908" t="str">
            <v>SQ24509</v>
          </cell>
          <cell r="F908" t="str">
            <v>H/39-A-00257</v>
          </cell>
          <cell r="G908">
            <v>12.22</v>
          </cell>
        </row>
        <row r="909">
          <cell r="D909" t="str">
            <v>H311-B-00470</v>
          </cell>
          <cell r="E909" t="str">
            <v>SQ24511</v>
          </cell>
          <cell r="F909" t="str">
            <v>H/39-A-00264</v>
          </cell>
          <cell r="G909">
            <v>12.45</v>
          </cell>
        </row>
        <row r="910">
          <cell r="D910" t="str">
            <v>H311-A-00410</v>
          </cell>
          <cell r="E910" t="str">
            <v>SQ24289</v>
          </cell>
          <cell r="F910" t="str">
            <v>H/39-A-00241</v>
          </cell>
          <cell r="G910">
            <v>12.27</v>
          </cell>
        </row>
        <row r="911">
          <cell r="D911" t="str">
            <v>H311-B-01535</v>
          </cell>
          <cell r="E911" t="str">
            <v>SQ25547</v>
          </cell>
          <cell r="F911" t="str">
            <v>H/39-A-01345</v>
          </cell>
          <cell r="G911">
            <v>12.41</v>
          </cell>
        </row>
        <row r="912">
          <cell r="D912" t="str">
            <v>H311-B-00712</v>
          </cell>
          <cell r="E912" t="str">
            <v>SQ24598</v>
          </cell>
          <cell r="F912" t="str">
            <v>H/39-A-00512</v>
          </cell>
          <cell r="G912">
            <v>12.46</v>
          </cell>
        </row>
        <row r="913">
          <cell r="D913" t="str">
            <v>H311-B-00463</v>
          </cell>
          <cell r="E913" t="str">
            <v>SQ24509</v>
          </cell>
          <cell r="F913" t="str">
            <v>H/39-A-00258</v>
          </cell>
          <cell r="G913">
            <v>12.5</v>
          </cell>
        </row>
        <row r="914">
          <cell r="D914" t="str">
            <v>H311-B-00456</v>
          </cell>
          <cell r="E914" t="str">
            <v>SQ24385</v>
          </cell>
          <cell r="F914" t="str">
            <v>H/39-A-00254</v>
          </cell>
          <cell r="G914">
            <v>12.44</v>
          </cell>
        </row>
        <row r="915">
          <cell r="D915" t="str">
            <v>H311-B-01509</v>
          </cell>
          <cell r="E915" t="str">
            <v>SQ24807</v>
          </cell>
          <cell r="F915" t="str">
            <v>H/39-A-01327</v>
          </cell>
          <cell r="G915">
            <v>12.49</v>
          </cell>
        </row>
        <row r="916">
          <cell r="D916" t="str">
            <v>H311-B-01507</v>
          </cell>
          <cell r="E916" t="str">
            <v>SQ24807</v>
          </cell>
          <cell r="F916" t="str">
            <v>H/39-A-01326</v>
          </cell>
          <cell r="G916">
            <v>12.44</v>
          </cell>
        </row>
        <row r="917">
          <cell r="D917" t="str">
            <v>H311-B-01527</v>
          </cell>
          <cell r="E917" t="str">
            <v>SP90576</v>
          </cell>
          <cell r="F917" t="str">
            <v>H/39-A-01340</v>
          </cell>
          <cell r="G917">
            <v>12.44</v>
          </cell>
        </row>
        <row r="918">
          <cell r="D918" t="str">
            <v>H311-A-00337</v>
          </cell>
          <cell r="E918" t="str">
            <v>SQ24397</v>
          </cell>
          <cell r="F918" t="str">
            <v>H/39-A-00125</v>
          </cell>
          <cell r="G918">
            <v>12.43</v>
          </cell>
        </row>
        <row r="919">
          <cell r="D919" t="str">
            <v>H311-B-01135</v>
          </cell>
          <cell r="E919" t="str">
            <v>SQ24385</v>
          </cell>
          <cell r="F919" t="str">
            <v>H/39-A-00940</v>
          </cell>
          <cell r="G919">
            <v>12.45</v>
          </cell>
        </row>
        <row r="920">
          <cell r="D920" t="str">
            <v>H311-B-01533</v>
          </cell>
          <cell r="E920" t="str">
            <v>SQ25547</v>
          </cell>
          <cell r="F920" t="str">
            <v>H/39-A-01344</v>
          </cell>
          <cell r="G920">
            <v>12.5</v>
          </cell>
        </row>
        <row r="921">
          <cell r="D921" t="str">
            <v>H311-B-01526</v>
          </cell>
          <cell r="E921" t="str">
            <v>SP90576</v>
          </cell>
          <cell r="F921" t="str">
            <v>H/39-A-01339</v>
          </cell>
          <cell r="G921">
            <v>12.5</v>
          </cell>
        </row>
        <row r="922">
          <cell r="D922" t="str">
            <v>H311-B-01129</v>
          </cell>
          <cell r="E922" t="str">
            <v>SQ24511</v>
          </cell>
          <cell r="F922" t="str">
            <v>H/39-A-00937</v>
          </cell>
          <cell r="G922">
            <v>12.47</v>
          </cell>
        </row>
        <row r="923">
          <cell r="D923" t="str">
            <v>H311-B-00809</v>
          </cell>
          <cell r="E923" t="str">
            <v>SQ24392</v>
          </cell>
          <cell r="F923" t="str">
            <v>H/39-A-00612</v>
          </cell>
          <cell r="G923">
            <v>12.45</v>
          </cell>
        </row>
        <row r="924">
          <cell r="D924" t="str">
            <v>H311-B-00715</v>
          </cell>
          <cell r="E924" t="str">
            <v>SQ24598</v>
          </cell>
          <cell r="F924" t="str">
            <v>H/39-A-00622</v>
          </cell>
          <cell r="G924">
            <v>12.5</v>
          </cell>
        </row>
        <row r="925">
          <cell r="D925" t="str">
            <v>H311-B-01522</v>
          </cell>
          <cell r="E925" t="str">
            <v>SQ25556</v>
          </cell>
          <cell r="F925" t="str">
            <v>H/39-A-01336</v>
          </cell>
          <cell r="G925">
            <v>12.44</v>
          </cell>
        </row>
        <row r="926">
          <cell r="D926" t="str">
            <v>H311-B-00476</v>
          </cell>
          <cell r="E926" t="str">
            <v>SQ24385</v>
          </cell>
          <cell r="F926" t="str">
            <v>H/39-A-00269</v>
          </cell>
          <cell r="G926">
            <v>12.41</v>
          </cell>
        </row>
        <row r="927">
          <cell r="D927" t="str">
            <v>H311-B-00466</v>
          </cell>
          <cell r="E927" t="str">
            <v>SQ24511</v>
          </cell>
          <cell r="F927" t="str">
            <v>H/39-A-00261</v>
          </cell>
          <cell r="G927">
            <v>12.45</v>
          </cell>
        </row>
        <row r="928">
          <cell r="D928" t="str">
            <v>H311-B-01523</v>
          </cell>
          <cell r="E928" t="str">
            <v>SQ25556</v>
          </cell>
          <cell r="F928" t="str">
            <v>H/39-A-01337</v>
          </cell>
          <cell r="G928">
            <v>12.5</v>
          </cell>
        </row>
        <row r="929">
          <cell r="D929" t="str">
            <v>H311-B-00711</v>
          </cell>
          <cell r="E929" t="str">
            <v>SQ24598</v>
          </cell>
          <cell r="F929" t="str">
            <v>H/39-A-00528</v>
          </cell>
          <cell r="G929">
            <v>12.38</v>
          </cell>
        </row>
        <row r="930">
          <cell r="D930" t="str">
            <v>H311-B-00473</v>
          </cell>
          <cell r="E930" t="str">
            <v>SQ24292</v>
          </cell>
          <cell r="F930" t="str">
            <v>H/39-A-00266</v>
          </cell>
          <cell r="G930">
            <v>12.43</v>
          </cell>
        </row>
        <row r="931">
          <cell r="D931" t="str">
            <v>H311-B-00831</v>
          </cell>
          <cell r="E931" t="str">
            <v>SQ24598</v>
          </cell>
          <cell r="F931" t="str">
            <v>H/39-A-00649</v>
          </cell>
          <cell r="G931">
            <v>12.47</v>
          </cell>
        </row>
        <row r="932">
          <cell r="D932" t="str">
            <v>H311-B-01091</v>
          </cell>
          <cell r="E932" t="str">
            <v>SQ24514</v>
          </cell>
          <cell r="F932" t="str">
            <v>H/39-A-00931</v>
          </cell>
          <cell r="G932">
            <v>12.46</v>
          </cell>
        </row>
        <row r="933">
          <cell r="D933" t="str">
            <v>H311-B-00566</v>
          </cell>
          <cell r="E933" t="str">
            <v>SQ24509</v>
          </cell>
          <cell r="F933" t="str">
            <v>H/39-A-00385</v>
          </cell>
          <cell r="G933">
            <v>12.46</v>
          </cell>
        </row>
        <row r="934">
          <cell r="D934" t="str">
            <v>H311-B-01437</v>
          </cell>
          <cell r="E934" t="str">
            <v>SQ24815</v>
          </cell>
          <cell r="F934" t="str">
            <v>H/39-A-01324</v>
          </cell>
          <cell r="G934">
            <v>12.41</v>
          </cell>
        </row>
        <row r="935">
          <cell r="D935" t="str">
            <v>H311-B-00825</v>
          </cell>
          <cell r="E935" t="str">
            <v>SQ24601</v>
          </cell>
          <cell r="F935" t="str">
            <v>H/39-A-00632</v>
          </cell>
          <cell r="G935">
            <v>12.44</v>
          </cell>
        </row>
        <row r="936">
          <cell r="D936" t="str">
            <v>H311-B-01299</v>
          </cell>
          <cell r="E936" t="str">
            <v>SP90243</v>
          </cell>
          <cell r="F936" t="str">
            <v>H/39-A-01228</v>
          </cell>
          <cell r="G936">
            <v>11.17</v>
          </cell>
        </row>
        <row r="937">
          <cell r="D937" t="str">
            <v>H311-B-01351</v>
          </cell>
          <cell r="E937" t="str">
            <v>SP90576</v>
          </cell>
          <cell r="F937" t="str">
            <v>H/39-A-01320</v>
          </cell>
          <cell r="G937">
            <v>12.15</v>
          </cell>
        </row>
        <row r="938">
          <cell r="D938" t="str">
            <v>H311-A-00387</v>
          </cell>
          <cell r="E938" t="str">
            <v>SQ24385</v>
          </cell>
          <cell r="F938" t="str">
            <v>H/39-A-00217</v>
          </cell>
          <cell r="G938">
            <v>12.5</v>
          </cell>
        </row>
        <row r="939">
          <cell r="D939" t="str">
            <v>H311-B-00765</v>
          </cell>
          <cell r="E939" t="str">
            <v>SQ24289</v>
          </cell>
          <cell r="F939" t="str">
            <v>H/39-A-00587</v>
          </cell>
          <cell r="G939">
            <v>12.43</v>
          </cell>
        </row>
        <row r="940">
          <cell r="D940" t="str">
            <v>H311-B-00464</v>
          </cell>
          <cell r="E940" t="str">
            <v>SQ24509</v>
          </cell>
          <cell r="F940" t="str">
            <v>H/39-A-00259</v>
          </cell>
          <cell r="G940">
            <v>12.45</v>
          </cell>
        </row>
        <row r="941">
          <cell r="D941" t="str">
            <v>H311-A-00355</v>
          </cell>
          <cell r="E941" t="str">
            <v>SQ24385</v>
          </cell>
          <cell r="F941" t="str">
            <v>H/39-A-00155</v>
          </cell>
          <cell r="G941">
            <v>12.44</v>
          </cell>
        </row>
        <row r="942">
          <cell r="D942" t="str">
            <v>H311-B-01273</v>
          </cell>
          <cell r="E942" t="str">
            <v>SQ25414</v>
          </cell>
          <cell r="F942" t="str">
            <v>H/39-A-01226</v>
          </cell>
          <cell r="G942">
            <v>12.22</v>
          </cell>
        </row>
        <row r="943">
          <cell r="D943" t="str">
            <v>H311-A-00348</v>
          </cell>
          <cell r="E943" t="str">
            <v>SQ24297</v>
          </cell>
          <cell r="F943" t="str">
            <v>H/39-A-00150</v>
          </cell>
          <cell r="G943">
            <v>12.44</v>
          </cell>
        </row>
        <row r="944">
          <cell r="D944" t="str">
            <v>H311-A-00192</v>
          </cell>
          <cell r="E944" t="str">
            <v>SQ24506</v>
          </cell>
          <cell r="F944" t="str">
            <v>H/39-A-00134</v>
          </cell>
          <cell r="G944">
            <v>11.99</v>
          </cell>
        </row>
        <row r="945">
          <cell r="D945" t="str">
            <v>H311-A-00169</v>
          </cell>
          <cell r="E945" t="str">
            <v>SQ24506</v>
          </cell>
          <cell r="F945" t="str">
            <v>H/39-A-00129</v>
          </cell>
          <cell r="G945">
            <v>11.73</v>
          </cell>
        </row>
        <row r="946">
          <cell r="D946" t="str">
            <v>H311-B-01083</v>
          </cell>
          <cell r="E946" t="str">
            <v>SQ24392</v>
          </cell>
          <cell r="F946" t="str">
            <v>H/39-A-00930</v>
          </cell>
          <cell r="G946">
            <v>12.43</v>
          </cell>
        </row>
        <row r="947">
          <cell r="D947" t="str">
            <v>H311-A-00308</v>
          </cell>
          <cell r="E947" t="str">
            <v>SQ24503</v>
          </cell>
          <cell r="F947" t="str">
            <v>H/39-A-00144</v>
          </cell>
          <cell r="G947">
            <v>12.28</v>
          </cell>
        </row>
        <row r="948">
          <cell r="D948" t="str">
            <v>H311-A-00267</v>
          </cell>
          <cell r="E948" t="str">
            <v>SQ24286</v>
          </cell>
          <cell r="F948" t="str">
            <v>H/39-A-00140</v>
          </cell>
          <cell r="G948">
            <v>12.44</v>
          </cell>
        </row>
        <row r="949">
          <cell r="D949" t="str">
            <v>H311-B-00465</v>
          </cell>
          <cell r="E949" t="str">
            <v>SQ24509</v>
          </cell>
          <cell r="F949" t="str">
            <v>H/39-A-00260</v>
          </cell>
          <cell r="G949">
            <v>12.47</v>
          </cell>
        </row>
        <row r="950">
          <cell r="D950" t="str">
            <v>H311-B-00966</v>
          </cell>
          <cell r="E950" t="str">
            <v>SQ24392</v>
          </cell>
          <cell r="F950" t="str">
            <v>H/39-A-00928</v>
          </cell>
          <cell r="G950">
            <v>12.17</v>
          </cell>
        </row>
        <row r="951">
          <cell r="D951" t="str">
            <v>H311-A-00353</v>
          </cell>
          <cell r="E951" t="str">
            <v>SQ24385</v>
          </cell>
          <cell r="F951" t="str">
            <v>H/39-A-00153</v>
          </cell>
          <cell r="G951">
            <v>12.38</v>
          </cell>
        </row>
        <row r="952">
          <cell r="D952" t="str">
            <v>H311-B-01064</v>
          </cell>
          <cell r="E952" t="str">
            <v>SQ24286</v>
          </cell>
          <cell r="F952" t="str">
            <v>H/39-A-00894</v>
          </cell>
          <cell r="G952">
            <v>12.5</v>
          </cell>
        </row>
        <row r="953">
          <cell r="D953" t="str">
            <v>H311-B-00939</v>
          </cell>
          <cell r="E953" t="str">
            <v>SQ24385</v>
          </cell>
          <cell r="F953" t="str">
            <v>H/39-A-00927</v>
          </cell>
          <cell r="G953">
            <v>12.05</v>
          </cell>
        </row>
        <row r="954">
          <cell r="D954" t="str">
            <v>H311-A-00359</v>
          </cell>
          <cell r="E954" t="str">
            <v>SQ24292</v>
          </cell>
          <cell r="F954" t="str">
            <v>H/39-A-00158</v>
          </cell>
          <cell r="G954">
            <v>12.42</v>
          </cell>
        </row>
        <row r="955">
          <cell r="D955" t="str">
            <v>H311-B-01489</v>
          </cell>
          <cell r="E955" t="str">
            <v>SQ24812</v>
          </cell>
          <cell r="F955" t="str">
            <v>H/39-A-01351</v>
          </cell>
          <cell r="G955">
            <v>12.48</v>
          </cell>
        </row>
        <row r="956">
          <cell r="D956" t="str">
            <v>H311-B-01130</v>
          </cell>
          <cell r="E956" t="str">
            <v>SQ24511</v>
          </cell>
          <cell r="F956" t="str">
            <v>H/39-A-00938</v>
          </cell>
          <cell r="G956">
            <v>12.45</v>
          </cell>
        </row>
        <row r="957">
          <cell r="D957" t="str">
            <v>H311-B-01044</v>
          </cell>
          <cell r="E957" t="str">
            <v>SQ24598</v>
          </cell>
          <cell r="F957" t="str">
            <v>H/39-A-00929</v>
          </cell>
          <cell r="G957">
            <v>12.16</v>
          </cell>
        </row>
        <row r="958">
          <cell r="D958" t="str">
            <v>H311-B-01119</v>
          </cell>
          <cell r="E958" t="str">
            <v>SQ24390</v>
          </cell>
          <cell r="F958" t="str">
            <v>H/39-A-00952</v>
          </cell>
          <cell r="G958">
            <v>12.43</v>
          </cell>
        </row>
        <row r="959">
          <cell r="D959" t="str">
            <v>H311-B-01148</v>
          </cell>
          <cell r="E959" t="str">
            <v>SQ24286</v>
          </cell>
          <cell r="F959" t="str">
            <v>H/39-A-00963</v>
          </cell>
          <cell r="G959">
            <v>12.45</v>
          </cell>
        </row>
        <row r="960">
          <cell r="D960" t="str">
            <v>H311-B-00852</v>
          </cell>
          <cell r="E960" t="str">
            <v>SQ24292</v>
          </cell>
          <cell r="F960" t="str">
            <v>H/39-A-00662</v>
          </cell>
          <cell r="G960">
            <v>12.47</v>
          </cell>
        </row>
        <row r="961">
          <cell r="D961" t="str">
            <v>H311-B-01132</v>
          </cell>
          <cell r="E961" t="str">
            <v>SQ24385</v>
          </cell>
          <cell r="F961" t="str">
            <v>H/39-A-00939</v>
          </cell>
          <cell r="G961">
            <v>12.43</v>
          </cell>
        </row>
        <row r="962">
          <cell r="D962" t="str">
            <v>H311-B-01137</v>
          </cell>
          <cell r="E962" t="str">
            <v>SQ24506</v>
          </cell>
          <cell r="F962" t="str">
            <v>H/39-A-00958</v>
          </cell>
          <cell r="G962">
            <v>12.45</v>
          </cell>
        </row>
        <row r="963">
          <cell r="D963" t="str">
            <v>H311-B-01426</v>
          </cell>
          <cell r="E963" t="str">
            <v>SQ24812</v>
          </cell>
          <cell r="F963" t="str">
            <v>H/39-A-01285</v>
          </cell>
          <cell r="G963">
            <v>12.08</v>
          </cell>
        </row>
        <row r="964">
          <cell r="D964" t="str">
            <v>H311-B-01142</v>
          </cell>
          <cell r="E964" t="str">
            <v>SQ24387</v>
          </cell>
          <cell r="F964" t="str">
            <v>H/39-A-00960</v>
          </cell>
          <cell r="G964">
            <v>12.36</v>
          </cell>
        </row>
        <row r="965">
          <cell r="D965" t="str">
            <v>H311-B-00923</v>
          </cell>
          <cell r="E965" t="str">
            <v>SQ24511</v>
          </cell>
          <cell r="F965" t="str">
            <v>H/39-A-00722</v>
          </cell>
          <cell r="G965">
            <v>12.46</v>
          </cell>
        </row>
        <row r="966">
          <cell r="D966" t="str">
            <v>H311-B-00869</v>
          </cell>
          <cell r="E966" t="str">
            <v>SQ24514</v>
          </cell>
          <cell r="F966" t="str">
            <v>H/39-A-00702</v>
          </cell>
          <cell r="G966">
            <v>12.45</v>
          </cell>
        </row>
        <row r="967">
          <cell r="D967" t="str">
            <v>H311-B-00822</v>
          </cell>
          <cell r="E967" t="str">
            <v>SQ24601</v>
          </cell>
          <cell r="F967" t="str">
            <v>H/39-A-00694</v>
          </cell>
          <cell r="G967">
            <v>12.03</v>
          </cell>
        </row>
        <row r="968">
          <cell r="D968" t="str">
            <v>H311-B-01406</v>
          </cell>
          <cell r="E968" t="str">
            <v>SQ24804</v>
          </cell>
          <cell r="F968" t="str">
            <v>H/39-A-01283</v>
          </cell>
          <cell r="G968">
            <v>12.09</v>
          </cell>
        </row>
        <row r="969">
          <cell r="D969" t="str">
            <v>H311-B-00893</v>
          </cell>
          <cell r="E969" t="str">
            <v>SQ24397</v>
          </cell>
          <cell r="F969" t="str">
            <v>H/39-A-00706</v>
          </cell>
          <cell r="G969">
            <v>12.47</v>
          </cell>
        </row>
        <row r="970">
          <cell r="D970" t="str">
            <v>H311-B-01475</v>
          </cell>
          <cell r="E970" t="str">
            <v>SQ24815</v>
          </cell>
          <cell r="F970" t="str">
            <v>H/39-A-01297</v>
          </cell>
          <cell r="G970">
            <v>12.41</v>
          </cell>
        </row>
        <row r="971">
          <cell r="D971" t="str">
            <v>H311-B-01436</v>
          </cell>
          <cell r="E971" t="str">
            <v>SQ24815</v>
          </cell>
          <cell r="F971" t="str">
            <v>H/39-A-01287</v>
          </cell>
          <cell r="G971">
            <v>12.15</v>
          </cell>
        </row>
        <row r="972">
          <cell r="D972" t="str">
            <v>H311-B-00904</v>
          </cell>
          <cell r="E972" t="str">
            <v>SQ24394</v>
          </cell>
          <cell r="F972" t="str">
            <v>H/39-A-00711</v>
          </cell>
          <cell r="G972">
            <v>12.5</v>
          </cell>
        </row>
        <row r="973">
          <cell r="D973" t="str">
            <v>H311-B-01138</v>
          </cell>
          <cell r="E973" t="str">
            <v>SQ24506</v>
          </cell>
          <cell r="F973" t="str">
            <v>H/39-A-00959</v>
          </cell>
          <cell r="G973">
            <v>12.45</v>
          </cell>
        </row>
        <row r="974">
          <cell r="D974" t="str">
            <v>H311-B-00903</v>
          </cell>
          <cell r="E974" t="str">
            <v>SQ24394</v>
          </cell>
          <cell r="F974" t="str">
            <v>H/39-A-00710</v>
          </cell>
          <cell r="G974">
            <v>12.36</v>
          </cell>
        </row>
        <row r="975">
          <cell r="D975" t="str">
            <v>H311-B-00929</v>
          </cell>
          <cell r="E975" t="str">
            <v>SQ24514</v>
          </cell>
          <cell r="F975" t="str">
            <v>H/39-A-00727</v>
          </cell>
          <cell r="G975">
            <v>12.45</v>
          </cell>
        </row>
        <row r="976">
          <cell r="D976" t="str">
            <v>H311-B-01153</v>
          </cell>
          <cell r="E976" t="str">
            <v>SQ24500</v>
          </cell>
          <cell r="F976" t="str">
            <v>H/39-A-00967</v>
          </cell>
          <cell r="G976">
            <v>12.43</v>
          </cell>
        </row>
        <row r="977">
          <cell r="D977" t="str">
            <v>H311-B-00870</v>
          </cell>
          <cell r="E977" t="str">
            <v>SQ24514</v>
          </cell>
          <cell r="F977" t="str">
            <v>H/39-A-00703</v>
          </cell>
          <cell r="G977">
            <v>12.46</v>
          </cell>
        </row>
        <row r="978">
          <cell r="D978" t="str">
            <v>H311-B-00899</v>
          </cell>
          <cell r="E978" t="str">
            <v>SQ24500</v>
          </cell>
          <cell r="F978" t="str">
            <v>H/39-A-00707</v>
          </cell>
          <cell r="G978">
            <v>12.37</v>
          </cell>
        </row>
        <row r="979">
          <cell r="D979" t="str">
            <v>H311-B-00924</v>
          </cell>
          <cell r="E979" t="str">
            <v>SQ24511</v>
          </cell>
          <cell r="F979" t="str">
            <v>H/39-A-00723</v>
          </cell>
          <cell r="G979">
            <v>12.43</v>
          </cell>
        </row>
        <row r="980">
          <cell r="D980" t="str">
            <v>H311-B-01113</v>
          </cell>
          <cell r="E980" t="str">
            <v>SQ24295</v>
          </cell>
          <cell r="F980" t="str">
            <v>H/39-A-00923</v>
          </cell>
          <cell r="G980">
            <v>12.43</v>
          </cell>
        </row>
        <row r="981">
          <cell r="D981" t="str">
            <v>H311-B-01124</v>
          </cell>
          <cell r="E981" t="str">
            <v>SQ24601</v>
          </cell>
          <cell r="F981" t="str">
            <v>H/39-A-00936</v>
          </cell>
          <cell r="G981">
            <v>12.43</v>
          </cell>
        </row>
        <row r="982">
          <cell r="D982" t="str">
            <v>H311-B-01061</v>
          </cell>
          <cell r="E982" t="str">
            <v>SQ24286</v>
          </cell>
          <cell r="F982" t="str">
            <v>H/39-A-00945</v>
          </cell>
          <cell r="G982">
            <v>12.08</v>
          </cell>
        </row>
        <row r="983">
          <cell r="D983" t="str">
            <v>H311-B-01094</v>
          </cell>
          <cell r="E983" t="str">
            <v>SQ24514</v>
          </cell>
          <cell r="F983" t="str">
            <v>H/39-A-00932</v>
          </cell>
          <cell r="G983">
            <v>12.5</v>
          </cell>
        </row>
        <row r="984">
          <cell r="D984" t="str">
            <v>H311-B-01118</v>
          </cell>
          <cell r="E984" t="str">
            <v>SQ24390</v>
          </cell>
          <cell r="F984" t="str">
            <v>H/39-A-00951</v>
          </cell>
          <cell r="G984">
            <v>12.49</v>
          </cell>
        </row>
        <row r="985">
          <cell r="D985" t="str">
            <v>H311-B-01466</v>
          </cell>
          <cell r="E985" t="str">
            <v>SQ25556</v>
          </cell>
          <cell r="F985" t="str">
            <v>H/39-A-01290</v>
          </cell>
          <cell r="G985">
            <v>12.47</v>
          </cell>
        </row>
        <row r="986">
          <cell r="D986" t="str">
            <v>H311-B-01483</v>
          </cell>
          <cell r="E986" t="str">
            <v>SP90573</v>
          </cell>
          <cell r="F986" t="str">
            <v>H/39-A-01301</v>
          </cell>
          <cell r="G986">
            <v>12.5</v>
          </cell>
        </row>
        <row r="987">
          <cell r="D987" t="str">
            <v>H311-B-00916</v>
          </cell>
          <cell r="E987" t="str">
            <v>SQ24506</v>
          </cell>
          <cell r="F987" t="str">
            <v>H/39-A-00720</v>
          </cell>
          <cell r="G987">
            <v>12.46</v>
          </cell>
        </row>
        <row r="988">
          <cell r="D988" t="str">
            <v>H311-B-01487</v>
          </cell>
          <cell r="E988" t="str">
            <v>SQ24812</v>
          </cell>
          <cell r="F988" t="str">
            <v>H/39-A-01304</v>
          </cell>
          <cell r="G988">
            <v>12.46</v>
          </cell>
        </row>
        <row r="989">
          <cell r="D989" t="str">
            <v>H311-B-01468</v>
          </cell>
          <cell r="E989" t="str">
            <v>SQ25556</v>
          </cell>
          <cell r="F989" t="str">
            <v>H/39-A-01291</v>
          </cell>
          <cell r="G989">
            <v>12.43</v>
          </cell>
        </row>
        <row r="990">
          <cell r="D990" t="str">
            <v>H311-B-01479</v>
          </cell>
          <cell r="E990" t="str">
            <v>SP90231</v>
          </cell>
          <cell r="F990" t="str">
            <v>H/39-A-01300</v>
          </cell>
          <cell r="G990">
            <v>12.41</v>
          </cell>
        </row>
        <row r="991">
          <cell r="D991" t="str">
            <v>H311-B-01561</v>
          </cell>
          <cell r="E991" t="str">
            <v>SQ25544</v>
          </cell>
          <cell r="F991" t="str">
            <v>H/39-A-01367</v>
          </cell>
          <cell r="G991">
            <v>11.95</v>
          </cell>
        </row>
        <row r="992">
          <cell r="D992" t="str">
            <v>H311-B-01477</v>
          </cell>
          <cell r="E992" t="str">
            <v>SP90231</v>
          </cell>
          <cell r="F992" t="str">
            <v>H/39-A-01298</v>
          </cell>
          <cell r="G992">
            <v>12.26</v>
          </cell>
        </row>
        <row r="993">
          <cell r="D993" t="str">
            <v>H311-B-01472</v>
          </cell>
          <cell r="E993" t="str">
            <v>SQ24815</v>
          </cell>
          <cell r="F993" t="str">
            <v>H/39-A-01294</v>
          </cell>
          <cell r="G993">
            <v>12.31</v>
          </cell>
        </row>
        <row r="994">
          <cell r="D994" t="str">
            <v>H311-B-01470</v>
          </cell>
          <cell r="E994" t="str">
            <v>SQ25556</v>
          </cell>
          <cell r="F994" t="str">
            <v>H/39-A-01348</v>
          </cell>
          <cell r="G994">
            <v>12.37</v>
          </cell>
        </row>
        <row r="995">
          <cell r="D995" t="str">
            <v>H311-B-01427</v>
          </cell>
          <cell r="E995" t="str">
            <v>SQ24812</v>
          </cell>
          <cell r="F995" t="str">
            <v>H/39-A-01286</v>
          </cell>
          <cell r="G995">
            <v>12.38</v>
          </cell>
        </row>
        <row r="996">
          <cell r="D996" t="str">
            <v>H311-B-01471</v>
          </cell>
          <cell r="E996" t="str">
            <v>SQ24815</v>
          </cell>
          <cell r="F996" t="str">
            <v>H/39-A-01293</v>
          </cell>
          <cell r="G996">
            <v>12.41</v>
          </cell>
        </row>
        <row r="997">
          <cell r="D997" t="str">
            <v>H311-B-01779</v>
          </cell>
          <cell r="E997" t="str">
            <v>SP90569</v>
          </cell>
          <cell r="F997" t="str">
            <v>H/39-A-01652</v>
          </cell>
          <cell r="G997">
            <v>12.83</v>
          </cell>
        </row>
        <row r="998">
          <cell r="D998" t="str">
            <v>H311-B-01519</v>
          </cell>
          <cell r="E998" t="str">
            <v>SQ24820</v>
          </cell>
          <cell r="F998" t="str">
            <v>H/39-A-01353</v>
          </cell>
          <cell r="G998">
            <v>12.45</v>
          </cell>
        </row>
        <row r="999">
          <cell r="D999" t="str">
            <v>H311-B-01562</v>
          </cell>
          <cell r="E999" t="str">
            <v>SQ25544</v>
          </cell>
          <cell r="F999" t="str">
            <v>H/39-A-01368</v>
          </cell>
          <cell r="G999">
            <v>12.02</v>
          </cell>
        </row>
        <row r="1000">
          <cell r="D1000" t="str">
            <v>H311-B-01567</v>
          </cell>
          <cell r="E1000" t="str">
            <v>SQ25556</v>
          </cell>
          <cell r="F1000" t="str">
            <v>H/39-A-01370</v>
          </cell>
          <cell r="G1000">
            <v>12.5</v>
          </cell>
        </row>
        <row r="1001">
          <cell r="D1001" t="str">
            <v>H311-B-01536</v>
          </cell>
          <cell r="E1001" t="str">
            <v>SP90579</v>
          </cell>
          <cell r="F1001" t="str">
            <v>H/39-A-01356</v>
          </cell>
          <cell r="G1001">
            <v>12.5</v>
          </cell>
        </row>
        <row r="1002">
          <cell r="D1002" t="str">
            <v>H311-B-01537</v>
          </cell>
          <cell r="E1002" t="str">
            <v>SP90579</v>
          </cell>
          <cell r="F1002" t="str">
            <v>H/39-A-01357</v>
          </cell>
          <cell r="G1002">
            <v>12.45</v>
          </cell>
        </row>
        <row r="1003">
          <cell r="D1003" t="str">
            <v>H311-B-01513</v>
          </cell>
          <cell r="E1003" t="str">
            <v>SQ25544</v>
          </cell>
          <cell r="F1003" t="str">
            <v>H/39-A-01331</v>
          </cell>
          <cell r="G1003">
            <v>12.47</v>
          </cell>
        </row>
        <row r="1004">
          <cell r="D1004" t="str">
            <v>H311-B-01467</v>
          </cell>
          <cell r="E1004" t="str">
            <v>SQ25556</v>
          </cell>
          <cell r="F1004" t="str">
            <v>H/39-A-01347</v>
          </cell>
          <cell r="G1004">
            <v>12.05</v>
          </cell>
        </row>
        <row r="1005">
          <cell r="D1005" t="str">
            <v>H311-B-01454</v>
          </cell>
          <cell r="E1005" t="str">
            <v>SQ24804</v>
          </cell>
          <cell r="F1005" t="str">
            <v>H/39-A-01346</v>
          </cell>
          <cell r="G1005">
            <v>12.43</v>
          </cell>
        </row>
        <row r="1006">
          <cell r="D1006" t="str">
            <v>H311-B-01572</v>
          </cell>
          <cell r="E1006" t="str">
            <v>SQ24815</v>
          </cell>
          <cell r="F1006" t="str">
            <v>H/39-A-01373</v>
          </cell>
          <cell r="G1006">
            <v>12.46</v>
          </cell>
        </row>
        <row r="1007">
          <cell r="D1007" t="str">
            <v>H311-B-01525</v>
          </cell>
          <cell r="E1007" t="str">
            <v>SQ25556</v>
          </cell>
          <cell r="F1007" t="str">
            <v>H/39-A-01338</v>
          </cell>
          <cell r="G1007">
            <v>12.34</v>
          </cell>
        </row>
        <row r="1008">
          <cell r="D1008" t="str">
            <v>H311-B-01529</v>
          </cell>
          <cell r="E1008" t="str">
            <v>SP90576</v>
          </cell>
          <cell r="F1008" t="str">
            <v>H/39-A-01342</v>
          </cell>
          <cell r="G1008">
            <v>12.46</v>
          </cell>
        </row>
        <row r="1009">
          <cell r="D1009" t="str">
            <v>H311-B-01474</v>
          </cell>
          <cell r="E1009" t="str">
            <v>SQ24815</v>
          </cell>
          <cell r="F1009" t="str">
            <v>H/39-A-01296</v>
          </cell>
          <cell r="G1009">
            <v>12.37</v>
          </cell>
        </row>
        <row r="1010">
          <cell r="D1010" t="str">
            <v>H311-B-01528</v>
          </cell>
          <cell r="E1010" t="str">
            <v>SP90576</v>
          </cell>
          <cell r="F1010" t="str">
            <v>H/39-A-01341</v>
          </cell>
          <cell r="G1010">
            <v>12.5</v>
          </cell>
        </row>
        <row r="1011">
          <cell r="D1011" t="str">
            <v>H311-B-01494</v>
          </cell>
          <cell r="E1011" t="str">
            <v>SP90576</v>
          </cell>
          <cell r="F1011" t="str">
            <v>H/39-A-01309</v>
          </cell>
          <cell r="G1011">
            <v>12.5</v>
          </cell>
        </row>
        <row r="1012">
          <cell r="D1012" t="str">
            <v>H311-B-01438</v>
          </cell>
          <cell r="E1012" t="str">
            <v>SQ24815</v>
          </cell>
          <cell r="F1012" t="str">
            <v>H/39-A-01288</v>
          </cell>
          <cell r="G1012">
            <v>12.09</v>
          </cell>
        </row>
        <row r="1013">
          <cell r="D1013" t="str">
            <v>H311-B-01393</v>
          </cell>
          <cell r="E1013" t="str">
            <v>SQ24817</v>
          </cell>
          <cell r="F1013" t="str">
            <v>H/39-A-01281</v>
          </cell>
          <cell r="G1013">
            <v>12.13</v>
          </cell>
        </row>
        <row r="1014">
          <cell r="D1014" t="str">
            <v>H311-B-00781</v>
          </cell>
          <cell r="E1014" t="str">
            <v>SQ24385</v>
          </cell>
          <cell r="F1014" t="str">
            <v>H/39-A-00592</v>
          </cell>
          <cell r="G1014">
            <v>12.42</v>
          </cell>
        </row>
        <row r="1015">
          <cell r="D1015" t="str">
            <v>H311-B-01490</v>
          </cell>
          <cell r="E1015" t="str">
            <v>SQ24812</v>
          </cell>
          <cell r="F1015" t="str">
            <v>H/39-A-01306</v>
          </cell>
          <cell r="G1015">
            <v>12.47</v>
          </cell>
        </row>
        <row r="1016">
          <cell r="D1016" t="str">
            <v>H311-B-00449</v>
          </cell>
          <cell r="E1016" t="str">
            <v>SQ24500</v>
          </cell>
          <cell r="F1016" t="str">
            <v>H/39-A-00250</v>
          </cell>
          <cell r="G1016">
            <v>12.47</v>
          </cell>
        </row>
        <row r="1017">
          <cell r="D1017" t="str">
            <v>H311-B-01560</v>
          </cell>
          <cell r="E1017" t="str">
            <v>SQ24601</v>
          </cell>
          <cell r="F1017" t="str">
            <v>H/39-A-01366</v>
          </cell>
          <cell r="G1017">
            <v>12.5</v>
          </cell>
        </row>
        <row r="1018">
          <cell r="D1018" t="str">
            <v>H311-B-01557</v>
          </cell>
          <cell r="E1018" t="str">
            <v>SQ24601</v>
          </cell>
          <cell r="F1018" t="str">
            <v>H/39-A-01365</v>
          </cell>
          <cell r="G1018">
            <v>12.43</v>
          </cell>
        </row>
        <row r="1019">
          <cell r="D1019" t="str">
            <v>H311-B-01469</v>
          </cell>
          <cell r="E1019" t="str">
            <v>SQ25556</v>
          </cell>
          <cell r="F1019" t="str">
            <v>H/39-A-01292</v>
          </cell>
          <cell r="G1019">
            <v>12.48</v>
          </cell>
        </row>
        <row r="1020">
          <cell r="D1020" t="str">
            <v>H311-B-01554</v>
          </cell>
          <cell r="E1020" t="str">
            <v>SP90455</v>
          </cell>
          <cell r="F1020" t="str">
            <v>H/39-A-01363</v>
          </cell>
          <cell r="G1020">
            <v>12.45</v>
          </cell>
        </row>
        <row r="1021">
          <cell r="D1021" t="str">
            <v>H311-B-01422</v>
          </cell>
          <cell r="E1021" t="str">
            <v>SQ25553</v>
          </cell>
          <cell r="F1021" t="str">
            <v>H/39-A-01323</v>
          </cell>
          <cell r="G1021">
            <v>12.5</v>
          </cell>
        </row>
        <row r="1022">
          <cell r="D1022" t="str">
            <v>H311-B-01549</v>
          </cell>
          <cell r="E1022" t="str">
            <v>SQ24820</v>
          </cell>
          <cell r="F1022" t="str">
            <v>H/39-A-01360</v>
          </cell>
          <cell r="G1022">
            <v>12.46</v>
          </cell>
        </row>
        <row r="1023">
          <cell r="D1023" t="str">
            <v>H311-B-00861</v>
          </cell>
          <cell r="E1023" t="str">
            <v>SQ24500</v>
          </cell>
          <cell r="F1023" t="str">
            <v>H/39-A-00699</v>
          </cell>
          <cell r="G1023">
            <v>12.47</v>
          </cell>
        </row>
        <row r="1024">
          <cell r="D1024" t="str">
            <v>H311-B-00504</v>
          </cell>
          <cell r="E1024" t="str">
            <v>SQ24392</v>
          </cell>
          <cell r="F1024" t="str">
            <v>H/39-A-00374</v>
          </cell>
          <cell r="G1024">
            <v>12.37</v>
          </cell>
        </row>
        <row r="1025">
          <cell r="D1025" t="str">
            <v>H311-B-00548</v>
          </cell>
          <cell r="E1025" t="str">
            <v>SQ24517</v>
          </cell>
          <cell r="F1025" t="str">
            <v>H/39-A-00380</v>
          </cell>
          <cell r="G1025">
            <v>12.02</v>
          </cell>
        </row>
        <row r="1026">
          <cell r="D1026" t="str">
            <v>H311-B-00496</v>
          </cell>
          <cell r="E1026" t="str">
            <v>SQ24379</v>
          </cell>
          <cell r="F1026" t="str">
            <v>H/39-A-00373</v>
          </cell>
          <cell r="G1026">
            <v>12.4</v>
          </cell>
        </row>
        <row r="1027">
          <cell r="D1027" t="str">
            <v>H311-B-01455</v>
          </cell>
          <cell r="E1027" t="str">
            <v>SQ24804</v>
          </cell>
          <cell r="F1027" t="str">
            <v>H/39-A-01289</v>
          </cell>
          <cell r="G1027">
            <v>12.44</v>
          </cell>
        </row>
        <row r="1028">
          <cell r="D1028" t="str">
            <v>H311-B-00538</v>
          </cell>
          <cell r="E1028" t="str">
            <v>SQ24387</v>
          </cell>
          <cell r="F1028" t="str">
            <v>H/39-A-00378</v>
          </cell>
          <cell r="G1028">
            <v>11.91</v>
          </cell>
        </row>
        <row r="1029">
          <cell r="D1029" t="str">
            <v>H311-A-00281</v>
          </cell>
          <cell r="E1029" t="str">
            <v>SQ24514</v>
          </cell>
          <cell r="F1029" t="str">
            <v>H/39-A-00367</v>
          </cell>
          <cell r="G1029">
            <v>11.83</v>
          </cell>
        </row>
        <row r="1030">
          <cell r="D1030" t="str">
            <v>H311-B-00569</v>
          </cell>
          <cell r="E1030" t="str">
            <v>SQ24509</v>
          </cell>
          <cell r="F1030" t="str">
            <v>H/39-A-00388</v>
          </cell>
          <cell r="G1030">
            <v>12.36</v>
          </cell>
        </row>
        <row r="1031">
          <cell r="D1031" t="str">
            <v>H311-B-00576</v>
          </cell>
          <cell r="E1031" t="str">
            <v>SQ24503</v>
          </cell>
          <cell r="F1031" t="str">
            <v>H/39-A-00399</v>
          </cell>
          <cell r="G1031">
            <v>12.42</v>
          </cell>
        </row>
        <row r="1032">
          <cell r="D1032" t="str">
            <v>H311-B-00806</v>
          </cell>
          <cell r="E1032" t="str">
            <v>SQ24392</v>
          </cell>
          <cell r="F1032" t="str">
            <v>H/39-A-00609</v>
          </cell>
          <cell r="G1032">
            <v>12.47</v>
          </cell>
        </row>
        <row r="1033">
          <cell r="D1033" t="str">
            <v>H311-B-00563</v>
          </cell>
          <cell r="E1033" t="str">
            <v>SQ24390</v>
          </cell>
          <cell r="F1033" t="str">
            <v>H/39-A-00384</v>
          </cell>
          <cell r="G1033">
            <v>12.3</v>
          </cell>
        </row>
        <row r="1034">
          <cell r="D1034" t="str">
            <v>H311-B-00546</v>
          </cell>
          <cell r="E1034" t="str">
            <v>SQ24517</v>
          </cell>
          <cell r="F1034" t="str">
            <v>H/39-A-00379</v>
          </cell>
          <cell r="G1034">
            <v>12.36</v>
          </cell>
        </row>
        <row r="1035">
          <cell r="D1035" t="str">
            <v>H311-B-00531</v>
          </cell>
          <cell r="E1035" t="str">
            <v>SQ24500</v>
          </cell>
          <cell r="F1035" t="str">
            <v>H/39-A-00376</v>
          </cell>
          <cell r="G1035">
            <v>12.38</v>
          </cell>
        </row>
        <row r="1036">
          <cell r="D1036" t="str">
            <v>H311-B-00491</v>
          </cell>
          <cell r="E1036" t="str">
            <v>SQ24394</v>
          </cell>
          <cell r="F1036" t="str">
            <v>H/39-A-00372</v>
          </cell>
          <cell r="G1036">
            <v>12.47</v>
          </cell>
        </row>
        <row r="1037">
          <cell r="D1037" t="str">
            <v>H311-B-00490</v>
          </cell>
          <cell r="E1037" t="str">
            <v>SQ24379</v>
          </cell>
          <cell r="F1037" t="str">
            <v>H/39-A-00371</v>
          </cell>
          <cell r="G1037">
            <v>12.01</v>
          </cell>
        </row>
        <row r="1038">
          <cell r="D1038" t="str">
            <v>H311-B-00570</v>
          </cell>
          <cell r="E1038" t="str">
            <v>SQ24509</v>
          </cell>
          <cell r="F1038" t="str">
            <v>H/39-A-00389</v>
          </cell>
          <cell r="G1038">
            <v>12.39</v>
          </cell>
        </row>
        <row r="1039">
          <cell r="D1039" t="str">
            <v>H311-A-00190</v>
          </cell>
          <cell r="E1039" t="str">
            <v>SQ24295</v>
          </cell>
          <cell r="F1039" t="str">
            <v>H/39-A-00133</v>
          </cell>
          <cell r="G1039">
            <v>12.13</v>
          </cell>
        </row>
        <row r="1040">
          <cell r="D1040" t="str">
            <v>H311-B-00572</v>
          </cell>
          <cell r="E1040" t="str">
            <v>SQ24289</v>
          </cell>
          <cell r="F1040" t="str">
            <v>H/39-A-00390</v>
          </cell>
          <cell r="G1040">
            <v>12.38</v>
          </cell>
        </row>
        <row r="1041">
          <cell r="D1041" t="str">
            <v>H311-B-00536</v>
          </cell>
          <cell r="E1041" t="str">
            <v>SQ24387</v>
          </cell>
          <cell r="F1041" t="str">
            <v>H/39-A-00377</v>
          </cell>
          <cell r="G1041">
            <v>12.1</v>
          </cell>
        </row>
        <row r="1042">
          <cell r="D1042" t="str">
            <v>H311-A-00334</v>
          </cell>
          <cell r="E1042" t="str">
            <v>SQ24390</v>
          </cell>
          <cell r="F1042" t="str">
            <v>H/39-A-00122</v>
          </cell>
          <cell r="G1042">
            <v>12.5</v>
          </cell>
        </row>
        <row r="1043">
          <cell r="D1043" t="str">
            <v>H311-B-01149</v>
          </cell>
          <cell r="E1043" t="str">
            <v>SQ24286</v>
          </cell>
          <cell r="F1043" t="str">
            <v>H/39-A-00964</v>
          </cell>
          <cell r="G1043">
            <v>12.31</v>
          </cell>
        </row>
        <row r="1044">
          <cell r="D1044" t="str">
            <v>H311-A-00378</v>
          </cell>
          <cell r="E1044" t="str">
            <v>SQ24394</v>
          </cell>
          <cell r="F1044" t="str">
            <v>H/39-A-00167</v>
          </cell>
          <cell r="G1044">
            <v>12.46</v>
          </cell>
        </row>
        <row r="1045">
          <cell r="D1045" t="str">
            <v>H311-A-00368</v>
          </cell>
          <cell r="E1045" t="str">
            <v>SQ24385</v>
          </cell>
          <cell r="F1045" t="str">
            <v>H/39-A-00163</v>
          </cell>
          <cell r="G1045">
            <v>12.42</v>
          </cell>
        </row>
        <row r="1046">
          <cell r="D1046" t="str">
            <v>H311-A-00188</v>
          </cell>
          <cell r="E1046" t="str">
            <v>SQ24295</v>
          </cell>
          <cell r="F1046" t="str">
            <v>H/39-A-00132</v>
          </cell>
          <cell r="G1046">
            <v>12.5</v>
          </cell>
        </row>
        <row r="1047">
          <cell r="D1047" t="str">
            <v>H311-B-00448</v>
          </cell>
          <cell r="E1047" t="str">
            <v>SQ24500</v>
          </cell>
          <cell r="F1047" t="str">
            <v>H/39-A-00369</v>
          </cell>
          <cell r="G1047">
            <v>12.49</v>
          </cell>
        </row>
        <row r="1048">
          <cell r="D1048" t="str">
            <v>H311-A-00336</v>
          </cell>
          <cell r="E1048" t="str">
            <v>SQ24397</v>
          </cell>
          <cell r="F1048" t="str">
            <v>H/39-A-00124</v>
          </cell>
          <cell r="G1048">
            <v>12.5</v>
          </cell>
        </row>
        <row r="1049">
          <cell r="D1049" t="str">
            <v>H311-B-01504</v>
          </cell>
          <cell r="E1049" t="str">
            <v>SQ25411</v>
          </cell>
          <cell r="F1049" t="str">
            <v>H/39-A-01317</v>
          </cell>
          <cell r="G1049">
            <v>12.47</v>
          </cell>
        </row>
        <row r="1050">
          <cell r="D1050" t="str">
            <v>H311-A-00279</v>
          </cell>
          <cell r="E1050" t="str">
            <v>SQ24284</v>
          </cell>
          <cell r="F1050" t="str">
            <v>H/39-A-00106</v>
          </cell>
          <cell r="G1050">
            <v>12.36</v>
          </cell>
        </row>
        <row r="1051">
          <cell r="D1051" t="str">
            <v>H311-B-00836</v>
          </cell>
          <cell r="E1051" t="str">
            <v>SQ24394</v>
          </cell>
          <cell r="F1051" t="str">
            <v>H/39-A-00695</v>
          </cell>
          <cell r="G1051">
            <v>12.43</v>
          </cell>
        </row>
        <row r="1052">
          <cell r="D1052" t="str">
            <v>H311-B-00788</v>
          </cell>
          <cell r="E1052" t="str">
            <v>SQ24295</v>
          </cell>
          <cell r="F1052" t="str">
            <v>H/39-A-00596</v>
          </cell>
          <cell r="G1052">
            <v>12.5</v>
          </cell>
        </row>
        <row r="1053">
          <cell r="D1053" t="str">
            <v>H311-A-00319</v>
          </cell>
          <cell r="E1053" t="str">
            <v>SQ24284</v>
          </cell>
          <cell r="F1053" t="str">
            <v>H/39-A-00110</v>
          </cell>
          <cell r="G1053">
            <v>12.46</v>
          </cell>
        </row>
        <row r="1054">
          <cell r="D1054" t="str">
            <v>H311-B-01478</v>
          </cell>
          <cell r="E1054" t="str">
            <v>SP90231</v>
          </cell>
          <cell r="F1054" t="str">
            <v>H/39-A-01299</v>
          </cell>
          <cell r="G1054">
            <v>12.45</v>
          </cell>
        </row>
        <row r="1055">
          <cell r="D1055" t="str">
            <v>H311-A-00335</v>
          </cell>
          <cell r="E1055" t="str">
            <v>SQ24390</v>
          </cell>
          <cell r="F1055" t="str">
            <v>H/39-A-00123</v>
          </cell>
          <cell r="G1055">
            <v>12.47</v>
          </cell>
        </row>
        <row r="1056">
          <cell r="D1056" t="str">
            <v>H311-B-00558</v>
          </cell>
          <cell r="E1056" t="str">
            <v>SQ24503</v>
          </cell>
          <cell r="F1056" t="str">
            <v>H/39-A-00381</v>
          </cell>
          <cell r="G1056">
            <v>11.98</v>
          </cell>
        </row>
        <row r="1057">
          <cell r="D1057" t="str">
            <v>H311-B-01143</v>
          </cell>
          <cell r="E1057" t="str">
            <v>SQ24387</v>
          </cell>
          <cell r="F1057" t="str">
            <v>H/39-A-00961</v>
          </cell>
          <cell r="G1057">
            <v>12.44</v>
          </cell>
        </row>
        <row r="1058">
          <cell r="D1058" t="str">
            <v>H311-C-02294</v>
          </cell>
          <cell r="E1058" t="str">
            <v>SP90455</v>
          </cell>
          <cell r="F1058" t="str">
            <v>H/39-A-02134</v>
          </cell>
          <cell r="G1058">
            <v>12.74</v>
          </cell>
        </row>
        <row r="1059">
          <cell r="D1059" t="str">
            <v>H311-B-01813</v>
          </cell>
          <cell r="E1059" t="str">
            <v>SQ24810</v>
          </cell>
          <cell r="F1059" t="str">
            <v>H/39-A-01628</v>
          </cell>
          <cell r="G1059">
            <v>12.7</v>
          </cell>
        </row>
        <row r="1060">
          <cell r="D1060" t="str">
            <v>H311-B-00631</v>
          </cell>
          <cell r="E1060" t="str">
            <v>SQ24379</v>
          </cell>
          <cell r="F1060" t="str">
            <v>H/39-A-00450</v>
          </cell>
          <cell r="G1060">
            <v>12.5</v>
          </cell>
        </row>
        <row r="1061">
          <cell r="D1061" t="str">
            <v>H311-B-01715</v>
          </cell>
          <cell r="E1061" t="str">
            <v>SQ24812</v>
          </cell>
          <cell r="F1061" t="str">
            <v>H/39-A-01481</v>
          </cell>
          <cell r="G1061">
            <v>12.88</v>
          </cell>
        </row>
        <row r="1062">
          <cell r="D1062" t="str">
            <v>H311-B-00950</v>
          </cell>
          <cell r="E1062" t="str">
            <v>SQ24509</v>
          </cell>
          <cell r="F1062" t="str">
            <v>H/39-A-00736</v>
          </cell>
          <cell r="G1062">
            <v>12.3</v>
          </cell>
        </row>
        <row r="1063">
          <cell r="D1063" t="str">
            <v>H311-B-01995</v>
          </cell>
          <cell r="E1063" t="str">
            <v>SP90458</v>
          </cell>
          <cell r="F1063" t="str">
            <v>H/39-A-01826</v>
          </cell>
          <cell r="G1063">
            <v>12.47</v>
          </cell>
        </row>
        <row r="1064">
          <cell r="D1064" t="str">
            <v>H311-B-01161</v>
          </cell>
          <cell r="E1064" t="str">
            <v>SQ24292</v>
          </cell>
          <cell r="F1064" t="str">
            <v>H/39-A-01025</v>
          </cell>
          <cell r="G1064">
            <v>12.46</v>
          </cell>
        </row>
        <row r="1065">
          <cell r="D1065" t="str">
            <v>H311-B-00968</v>
          </cell>
          <cell r="E1065" t="str">
            <v>SQ24392</v>
          </cell>
          <cell r="F1065" t="str">
            <v>H/39-A-00789</v>
          </cell>
          <cell r="G1065">
            <v>12.44</v>
          </cell>
        </row>
        <row r="1066">
          <cell r="D1066" t="str">
            <v>H311-B-02068</v>
          </cell>
          <cell r="E1066" t="str">
            <v>SQ25440</v>
          </cell>
          <cell r="F1066" t="str">
            <v>H/39-A-01897</v>
          </cell>
          <cell r="G1066">
            <v>12.84</v>
          </cell>
        </row>
        <row r="1067">
          <cell r="D1067" t="str">
            <v>H311-C-02101</v>
          </cell>
          <cell r="E1067" t="str">
            <v>SQ25435</v>
          </cell>
          <cell r="F1067" t="str">
            <v>H/39-A-01930</v>
          </cell>
          <cell r="G1067">
            <v>12.86</v>
          </cell>
        </row>
        <row r="1068">
          <cell r="D1068" t="str">
            <v>H311-B-01017</v>
          </cell>
          <cell r="E1068" t="str">
            <v>SQ24514</v>
          </cell>
          <cell r="F1068" t="str">
            <v>H/39-A-00805</v>
          </cell>
          <cell r="G1068">
            <v>12.46</v>
          </cell>
        </row>
        <row r="1069">
          <cell r="D1069" t="str">
            <v>H311-B-01023</v>
          </cell>
          <cell r="E1069" t="str">
            <v>SQ24387</v>
          </cell>
          <cell r="F1069" t="str">
            <v>H/39-A-00833</v>
          </cell>
          <cell r="G1069">
            <v>12.45</v>
          </cell>
        </row>
        <row r="1070">
          <cell r="D1070" t="str">
            <v>H311-C-02417</v>
          </cell>
          <cell r="E1070" t="str">
            <v>SP90240</v>
          </cell>
          <cell r="F1070" t="str">
            <v>H/39-A-02239</v>
          </cell>
          <cell r="G1070">
            <v>12.71</v>
          </cell>
        </row>
        <row r="1071">
          <cell r="D1071" t="str">
            <v>H311-B-01776</v>
          </cell>
          <cell r="E1071" t="str">
            <v>SP90569</v>
          </cell>
          <cell r="F1071" t="str">
            <v>H/39-A-01526</v>
          </cell>
          <cell r="G1071">
            <v>12.58</v>
          </cell>
        </row>
        <row r="1072">
          <cell r="D1072" t="str">
            <v>H311-B-01628</v>
          </cell>
          <cell r="E1072" t="str">
            <v>SP90231</v>
          </cell>
          <cell r="F1072" t="str">
            <v>H/39-A-01420</v>
          </cell>
          <cell r="G1072">
            <v>12.47</v>
          </cell>
        </row>
        <row r="1073">
          <cell r="D1073" t="str">
            <v>H311-B-00680</v>
          </cell>
          <cell r="E1073" t="str">
            <v>SQ24385</v>
          </cell>
          <cell r="F1073" t="str">
            <v>H/39-A-00565</v>
          </cell>
          <cell r="G1073">
            <v>12.46</v>
          </cell>
        </row>
        <row r="1074">
          <cell r="D1074" t="str">
            <v>H311-B-00830</v>
          </cell>
          <cell r="E1074" t="str">
            <v>SQ24387</v>
          </cell>
          <cell r="F1074" t="str">
            <v>H/39-A-00648</v>
          </cell>
          <cell r="G1074">
            <v>12.28</v>
          </cell>
        </row>
        <row r="1075">
          <cell r="D1075" t="str">
            <v>H311-B-00794</v>
          </cell>
          <cell r="E1075" t="str">
            <v>SQ24292</v>
          </cell>
          <cell r="F1075" t="str">
            <v>H/39-A-00601</v>
          </cell>
          <cell r="G1075">
            <v>12.48</v>
          </cell>
        </row>
        <row r="1076">
          <cell r="D1076" t="str">
            <v>H311-B-01224</v>
          </cell>
          <cell r="E1076" t="str">
            <v>SQ24382</v>
          </cell>
          <cell r="F1076" t="str">
            <v>H/39-A-01043</v>
          </cell>
          <cell r="G1076">
            <v>12.47</v>
          </cell>
        </row>
        <row r="1077">
          <cell r="D1077" t="str">
            <v>H311-B-00755</v>
          </cell>
          <cell r="E1077" t="str">
            <v>SQ24382</v>
          </cell>
          <cell r="F1077" t="str">
            <v>H/39-A-00582</v>
          </cell>
          <cell r="G1077">
            <v>12.45</v>
          </cell>
        </row>
        <row r="1078">
          <cell r="D1078" t="str">
            <v>H311-B-01122</v>
          </cell>
          <cell r="E1078" t="str">
            <v>SQ24601</v>
          </cell>
          <cell r="F1078" t="str">
            <v>H/39-A-00935</v>
          </cell>
          <cell r="G1078">
            <v>12.42</v>
          </cell>
        </row>
        <row r="1079">
          <cell r="D1079" t="str">
            <v>H311-A-00390</v>
          </cell>
          <cell r="E1079" t="str">
            <v>SQ24385</v>
          </cell>
          <cell r="F1079" t="str">
            <v>H/39-A-00170</v>
          </cell>
          <cell r="G1079">
            <v>12.46</v>
          </cell>
        </row>
        <row r="1080">
          <cell r="D1080" t="str">
            <v>H311-A-00282</v>
          </cell>
          <cell r="E1080" t="str">
            <v>SQ24514</v>
          </cell>
          <cell r="F1080" t="str">
            <v>H/39-A-00107</v>
          </cell>
          <cell r="G1080">
            <v>12.47</v>
          </cell>
        </row>
        <row r="1081">
          <cell r="D1081" t="str">
            <v>H311-A-00328</v>
          </cell>
          <cell r="E1081" t="str">
            <v>SQ24394</v>
          </cell>
          <cell r="F1081" t="str">
            <v>H/39-A-00116</v>
          </cell>
          <cell r="G1081">
            <v>12.27</v>
          </cell>
        </row>
        <row r="1082">
          <cell r="D1082" t="str">
            <v>H311-A-00320</v>
          </cell>
          <cell r="E1082" t="str">
            <v>SQ24284</v>
          </cell>
          <cell r="F1082" t="str">
            <v>H/39-A-00111</v>
          </cell>
          <cell r="G1082">
            <v>12.3</v>
          </cell>
        </row>
        <row r="1083">
          <cell r="D1083" t="str">
            <v>H311-C-02846</v>
          </cell>
          <cell r="E1083" t="str">
            <v>SP90229</v>
          </cell>
          <cell r="F1083" t="str">
            <v>H/39-A-02728</v>
          </cell>
          <cell r="G1083">
            <v>12.17</v>
          </cell>
        </row>
        <row r="1084">
          <cell r="D1084" t="str">
            <v>H311-C-02906</v>
          </cell>
          <cell r="E1084" t="str">
            <v>SQ25411</v>
          </cell>
          <cell r="F1084" t="str">
            <v>H/39-A-02737</v>
          </cell>
          <cell r="G1084">
            <v>12.46</v>
          </cell>
        </row>
        <row r="1085">
          <cell r="D1085" t="str">
            <v>H311-B-00549</v>
          </cell>
          <cell r="E1085" t="str">
            <v>SQ24517</v>
          </cell>
          <cell r="F1085" t="str">
            <v>H/39-A-00354</v>
          </cell>
          <cell r="G1085">
            <v>12.37</v>
          </cell>
        </row>
        <row r="1086">
          <cell r="D1086" t="str">
            <v>H311-A-00226</v>
          </cell>
          <cell r="E1086" t="str">
            <v>SQ24598</v>
          </cell>
          <cell r="F1086" t="str">
            <v>H/39-A-00068</v>
          </cell>
          <cell r="G1086">
            <v>12.36</v>
          </cell>
        </row>
        <row r="1087">
          <cell r="D1087" t="str">
            <v>H311-B-00839</v>
          </cell>
          <cell r="E1087" t="str">
            <v>SQ24394</v>
          </cell>
          <cell r="F1087" t="str">
            <v>H/39-A-00696</v>
          </cell>
          <cell r="G1087">
            <v>12.47</v>
          </cell>
        </row>
        <row r="1088">
          <cell r="D1088" t="str">
            <v>H311-B-00696</v>
          </cell>
          <cell r="E1088" t="str">
            <v>SQ24397</v>
          </cell>
          <cell r="F1088" t="str">
            <v>H/39-A-00567</v>
          </cell>
          <cell r="G1088">
            <v>12.43</v>
          </cell>
        </row>
        <row r="1089">
          <cell r="D1089" t="str">
            <v>H311-B-00800</v>
          </cell>
          <cell r="E1089" t="str">
            <v>SQ24397</v>
          </cell>
          <cell r="F1089" t="str">
            <v>H/39-A-00605</v>
          </cell>
          <cell r="G1089">
            <v>12.5</v>
          </cell>
        </row>
        <row r="1090">
          <cell r="D1090" t="str">
            <v>H311-B-01460</v>
          </cell>
          <cell r="E1090" t="str">
            <v>SQ24812</v>
          </cell>
          <cell r="F1090" t="str">
            <v>H/39-A-01275</v>
          </cell>
          <cell r="G1090">
            <v>12.39</v>
          </cell>
        </row>
        <row r="1091">
          <cell r="D1091" t="str">
            <v>H311-C-02896</v>
          </cell>
          <cell r="E1091" t="str">
            <v>SQ24810</v>
          </cell>
          <cell r="F1091" t="str">
            <v>H/39-A-02717</v>
          </cell>
          <cell r="G1091">
            <v>12.76</v>
          </cell>
        </row>
        <row r="1092">
          <cell r="D1092" t="str">
            <v>H311-B-01428</v>
          </cell>
          <cell r="E1092" t="str">
            <v>SQ24812</v>
          </cell>
          <cell r="F1092" t="str">
            <v>H/39-A-01250</v>
          </cell>
          <cell r="G1092">
            <v>12.35</v>
          </cell>
        </row>
        <row r="1093">
          <cell r="D1093" t="str">
            <v>H311-B-01319</v>
          </cell>
          <cell r="E1093" t="str">
            <v>SP90458</v>
          </cell>
          <cell r="F1093" t="str">
            <v>H/39-A-01151</v>
          </cell>
          <cell r="G1093">
            <v>12.43</v>
          </cell>
        </row>
        <row r="1094">
          <cell r="D1094" t="str">
            <v>H311-B-00429</v>
          </cell>
          <cell r="E1094" t="str">
            <v>SQ24382</v>
          </cell>
          <cell r="F1094" t="str">
            <v>H/39-A-00245</v>
          </cell>
          <cell r="G1094">
            <v>12.36</v>
          </cell>
        </row>
        <row r="1095">
          <cell r="D1095" t="str">
            <v>H311-B-01400</v>
          </cell>
          <cell r="E1095" t="str">
            <v>SQ25416</v>
          </cell>
          <cell r="F1095" t="str">
            <v>H/39-A-01242</v>
          </cell>
          <cell r="G1095">
            <v>12.44</v>
          </cell>
        </row>
        <row r="1096">
          <cell r="D1096" t="str">
            <v>H311-C-02873</v>
          </cell>
          <cell r="E1096" t="str">
            <v>SQ24810</v>
          </cell>
          <cell r="F1096" t="str">
            <v>H/39-A-02732</v>
          </cell>
          <cell r="G1096">
            <v>12.45</v>
          </cell>
        </row>
        <row r="1097">
          <cell r="D1097" t="str">
            <v>H311-C-02909</v>
          </cell>
          <cell r="E1097" t="str">
            <v>SQ25411</v>
          </cell>
          <cell r="F1097" t="str">
            <v>H/39-A-02739</v>
          </cell>
          <cell r="G1097">
            <v>12.4</v>
          </cell>
        </row>
        <row r="1098">
          <cell r="D1098" t="str">
            <v>H311-B-00975</v>
          </cell>
          <cell r="E1098" t="str">
            <v>SQ24598</v>
          </cell>
          <cell r="F1098" t="str">
            <v>H/39-A-00755</v>
          </cell>
          <cell r="G1098">
            <v>12.41</v>
          </cell>
        </row>
        <row r="1099">
          <cell r="D1099" t="str">
            <v>H311-B-00754</v>
          </cell>
          <cell r="E1099" t="str">
            <v>SQ24382</v>
          </cell>
          <cell r="F1099" t="str">
            <v>H/39-A-00581</v>
          </cell>
          <cell r="G1099">
            <v>12.48</v>
          </cell>
        </row>
        <row r="1100">
          <cell r="D1100" t="str">
            <v>H311-B-01332</v>
          </cell>
          <cell r="E1100" t="str">
            <v>SQ25432</v>
          </cell>
          <cell r="F1100" t="str">
            <v>H/39-A-01155</v>
          </cell>
          <cell r="G1100">
            <v>12.3</v>
          </cell>
        </row>
        <row r="1101">
          <cell r="D1101" t="str">
            <v>H311-C-02871</v>
          </cell>
          <cell r="E1101" t="str">
            <v>SQ24810</v>
          </cell>
          <cell r="F1101" t="str">
            <v>H/39-A-02731</v>
          </cell>
          <cell r="G1101">
            <v>12.45</v>
          </cell>
        </row>
        <row r="1102">
          <cell r="D1102" t="str">
            <v>H311-B-01158</v>
          </cell>
          <cell r="E1102" t="str">
            <v>SQ24392</v>
          </cell>
          <cell r="F1102" t="str">
            <v>H/39-A-00982</v>
          </cell>
          <cell r="G1102">
            <v>12.5</v>
          </cell>
        </row>
        <row r="1103">
          <cell r="D1103" t="str">
            <v>H311-B-00845</v>
          </cell>
          <cell r="E1103" t="str">
            <v>SQ24292</v>
          </cell>
          <cell r="F1103" t="str">
            <v>H/39-A-00672</v>
          </cell>
          <cell r="G1103">
            <v>12.4</v>
          </cell>
        </row>
        <row r="1104">
          <cell r="D1104" t="str">
            <v>H311-C-02829</v>
          </cell>
          <cell r="E1104" t="str">
            <v>SP90234</v>
          </cell>
          <cell r="F1104" t="str">
            <v>H/39-A-02654</v>
          </cell>
          <cell r="G1104">
            <v>12.69</v>
          </cell>
        </row>
        <row r="1105">
          <cell r="D1105" t="str">
            <v>H311-C-02787</v>
          </cell>
          <cell r="E1105" t="str">
            <v>SQ25432</v>
          </cell>
          <cell r="F1105" t="str">
            <v>H/39-A-02618</v>
          </cell>
          <cell r="G1105">
            <v>12.3</v>
          </cell>
        </row>
        <row r="1106">
          <cell r="D1106" t="str">
            <v>H311-C-02898</v>
          </cell>
          <cell r="E1106" t="str">
            <v>SQ24810</v>
          </cell>
          <cell r="F1106" t="str">
            <v>H/39-A-02719</v>
          </cell>
          <cell r="G1106">
            <v>12.69</v>
          </cell>
        </row>
        <row r="1107">
          <cell r="D1107" t="str">
            <v>H311-C-02833</v>
          </cell>
          <cell r="E1107" t="str">
            <v>SP90449</v>
          </cell>
          <cell r="F1107" t="str">
            <v>H/39-A-02666</v>
          </cell>
          <cell r="G1107">
            <v>12.7</v>
          </cell>
        </row>
        <row r="1108">
          <cell r="D1108" t="str">
            <v>H311-B-00626</v>
          </cell>
          <cell r="E1108" t="str">
            <v>SQ24392</v>
          </cell>
          <cell r="F1108" t="str">
            <v>H/39-A-00448</v>
          </cell>
          <cell r="G1108">
            <v>12.44</v>
          </cell>
        </row>
        <row r="1109">
          <cell r="D1109" t="str">
            <v>H311-B-00612</v>
          </cell>
          <cell r="E1109" t="str">
            <v>SQ24503</v>
          </cell>
          <cell r="F1109" t="str">
            <v>H/39-A-00433</v>
          </cell>
          <cell r="G1109">
            <v>12.38</v>
          </cell>
        </row>
        <row r="1110">
          <cell r="D1110" t="str">
            <v>H311-B-00585</v>
          </cell>
          <cell r="E1110" t="str">
            <v>SQ24511</v>
          </cell>
          <cell r="F1110" t="str">
            <v>H/39-A-00414</v>
          </cell>
          <cell r="G1110">
            <v>12.32</v>
          </cell>
        </row>
        <row r="1111">
          <cell r="D1111" t="str">
            <v>H311-B-00892</v>
          </cell>
          <cell r="E1111" t="str">
            <v>SQ24397</v>
          </cell>
          <cell r="F1111" t="str">
            <v>H/39-A-00821</v>
          </cell>
          <cell r="G1111">
            <v>12.42</v>
          </cell>
        </row>
        <row r="1112">
          <cell r="D1112" t="str">
            <v>H311-C-02841</v>
          </cell>
          <cell r="E1112" t="str">
            <v>SQ24817</v>
          </cell>
          <cell r="F1112" t="str">
            <v>H/39-A-02658</v>
          </cell>
          <cell r="G1112">
            <v>12.84</v>
          </cell>
        </row>
        <row r="1113">
          <cell r="D1113" t="str">
            <v>H311-C-02835</v>
          </cell>
          <cell r="E1113" t="str">
            <v>SP90449</v>
          </cell>
          <cell r="F1113" t="str">
            <v>H/39-A-02657</v>
          </cell>
          <cell r="G1113">
            <v>12.45</v>
          </cell>
        </row>
        <row r="1114">
          <cell r="D1114" t="str">
            <v>H311-B-00482</v>
          </cell>
          <cell r="E1114" t="str">
            <v>SQ24390</v>
          </cell>
          <cell r="F1114" t="str">
            <v>H/39-A-00273</v>
          </cell>
          <cell r="G1114">
            <v>12.39</v>
          </cell>
        </row>
        <row r="1115">
          <cell r="D1115" t="str">
            <v>H311-B-00628</v>
          </cell>
          <cell r="E1115" t="str">
            <v>SQ24392</v>
          </cell>
          <cell r="F1115" t="str">
            <v>H/39-A-00524</v>
          </cell>
          <cell r="G1115">
            <v>12</v>
          </cell>
        </row>
        <row r="1116">
          <cell r="D1116" t="str">
            <v>H311-A-00286</v>
          </cell>
          <cell r="E1116" t="str">
            <v>SQ24295</v>
          </cell>
          <cell r="F1116" t="str">
            <v>H/39-A-00408</v>
          </cell>
          <cell r="G1116">
            <v>11.79</v>
          </cell>
        </row>
        <row r="1117">
          <cell r="D1117" t="str">
            <v>H311-A-00310</v>
          </cell>
          <cell r="E1117" t="str">
            <v>SQ24503</v>
          </cell>
          <cell r="F1117" t="str">
            <v>H/39-A-00093</v>
          </cell>
          <cell r="G1117">
            <v>12.43</v>
          </cell>
        </row>
        <row r="1118">
          <cell r="D1118" t="str">
            <v>H311-B-00475</v>
          </cell>
          <cell r="E1118" t="str">
            <v>SQ24292</v>
          </cell>
          <cell r="F1118" t="str">
            <v>H/39-A-00268</v>
          </cell>
          <cell r="G1118">
            <v>12.29</v>
          </cell>
        </row>
        <row r="1119">
          <cell r="D1119" t="str">
            <v>H311-B-01651</v>
          </cell>
          <cell r="E1119" t="str">
            <v>SQ25409</v>
          </cell>
          <cell r="F1119" t="str">
            <v>H/39-A-01439</v>
          </cell>
          <cell r="G1119">
            <v>12.36</v>
          </cell>
        </row>
        <row r="1120">
          <cell r="D1120" t="str">
            <v>H311-B-01550</v>
          </cell>
          <cell r="E1120" t="str">
            <v>SQ24820</v>
          </cell>
          <cell r="F1120" t="str">
            <v>H/39-A-01361</v>
          </cell>
          <cell r="G1120">
            <v>12.49</v>
          </cell>
        </row>
        <row r="1121">
          <cell r="D1121" t="str">
            <v>H311-B-02045</v>
          </cell>
          <cell r="E1121" t="str">
            <v>SQ25550</v>
          </cell>
          <cell r="F1121" t="str">
            <v>H/39-A-01869</v>
          </cell>
          <cell r="G1121">
            <v>12.88</v>
          </cell>
        </row>
        <row r="1122">
          <cell r="D1122" t="str">
            <v>H311-C-02357</v>
          </cell>
          <cell r="E1122" t="str">
            <v>SP90229</v>
          </cell>
          <cell r="F1122" t="str">
            <v>H/39-A-02216</v>
          </cell>
          <cell r="G1122">
            <v>12.79</v>
          </cell>
        </row>
        <row r="1123">
          <cell r="D1123" t="str">
            <v>H311-B-00879</v>
          </cell>
          <cell r="E1123" t="str">
            <v>SQ24286</v>
          </cell>
          <cell r="F1123" t="str">
            <v>H/39-A-00705</v>
          </cell>
          <cell r="G1123">
            <v>12.43</v>
          </cell>
        </row>
        <row r="1124">
          <cell r="D1124" t="str">
            <v>H311-B-01336</v>
          </cell>
          <cell r="E1124" t="str">
            <v>SQ25553</v>
          </cell>
          <cell r="F1124" t="str">
            <v>H/39-A-01159</v>
          </cell>
          <cell r="G1124">
            <v>12.48</v>
          </cell>
        </row>
        <row r="1125">
          <cell r="D1125" t="str">
            <v>H311-C-02283</v>
          </cell>
          <cell r="E1125" t="str">
            <v>SQ24810</v>
          </cell>
          <cell r="F1125" t="str">
            <v>H/39-A-02132</v>
          </cell>
          <cell r="G1125">
            <v>12.62</v>
          </cell>
        </row>
        <row r="1126">
          <cell r="D1126" t="str">
            <v>H311-B-01581</v>
          </cell>
          <cell r="E1126" t="str">
            <v>SQ25432</v>
          </cell>
          <cell r="F1126" t="str">
            <v>H/39-A-01410</v>
          </cell>
          <cell r="G1126">
            <v>12.47</v>
          </cell>
        </row>
        <row r="1127">
          <cell r="D1127" t="str">
            <v>H311-B-00859</v>
          </cell>
          <cell r="E1127" t="str">
            <v>SQ24284</v>
          </cell>
          <cell r="F1127" t="str">
            <v>H/39-A-00677</v>
          </cell>
          <cell r="G1127">
            <v>12.46</v>
          </cell>
        </row>
        <row r="1128">
          <cell r="D1128" t="str">
            <v>H311-B-01120</v>
          </cell>
          <cell r="E1128" t="str">
            <v>SQ24390</v>
          </cell>
          <cell r="F1128" t="str">
            <v>H/39-A-00926</v>
          </cell>
          <cell r="G1128">
            <v>12.19</v>
          </cell>
        </row>
        <row r="1129">
          <cell r="D1129" t="str">
            <v>H311-C-02154</v>
          </cell>
          <cell r="E1129" t="str">
            <v>SQ25553</v>
          </cell>
          <cell r="F1129" t="str">
            <v>H/39-A-01974</v>
          </cell>
          <cell r="G1129">
            <v>12.94</v>
          </cell>
        </row>
        <row r="1130">
          <cell r="D1130" t="str">
            <v>H311-C-02880</v>
          </cell>
          <cell r="E1130" t="str">
            <v>SP90569</v>
          </cell>
          <cell r="F1130" t="str">
            <v>H/39-A-02705</v>
          </cell>
          <cell r="G1130">
            <v>12.1</v>
          </cell>
        </row>
        <row r="1131">
          <cell r="D1131" t="str">
            <v>H311-B-00564</v>
          </cell>
          <cell r="E1131" t="str">
            <v>SQ24390</v>
          </cell>
          <cell r="F1131" t="str">
            <v>H/39-A-00365</v>
          </cell>
          <cell r="G1131">
            <v>12.43</v>
          </cell>
        </row>
        <row r="1132">
          <cell r="D1132" t="str">
            <v>H311-A-00208</v>
          </cell>
          <cell r="E1132" t="str">
            <v>SQ24514</v>
          </cell>
          <cell r="F1132" t="str">
            <v>H/39-A-00065</v>
          </cell>
          <cell r="G1132">
            <v>12.41</v>
          </cell>
        </row>
        <row r="1133">
          <cell r="D1133" t="str">
            <v>H311-B-00450</v>
          </cell>
          <cell r="E1133" t="str">
            <v>SQ24500</v>
          </cell>
          <cell r="F1133" t="str">
            <v>H/39-A-00251</v>
          </cell>
          <cell r="G1133">
            <v>12.45</v>
          </cell>
        </row>
        <row r="1134">
          <cell r="D1134" t="str">
            <v>H311-B-00539</v>
          </cell>
          <cell r="E1134" t="str">
            <v>SQ24387</v>
          </cell>
          <cell r="F1134" t="str">
            <v>H/39-A-00349</v>
          </cell>
          <cell r="G1134">
            <v>12.48</v>
          </cell>
        </row>
        <row r="1135">
          <cell r="D1135" t="str">
            <v>H311-C-02903</v>
          </cell>
          <cell r="E1135" t="str">
            <v>SQ25437</v>
          </cell>
          <cell r="F1135" t="str">
            <v>H/39-A-02722</v>
          </cell>
          <cell r="G1135">
            <v>12.49</v>
          </cell>
        </row>
        <row r="1136">
          <cell r="D1136" t="str">
            <v>H311-C-02894</v>
          </cell>
          <cell r="E1136" t="str">
            <v>SP90576</v>
          </cell>
          <cell r="F1136" t="str">
            <v>H/39-A-02715</v>
          </cell>
          <cell r="G1136">
            <v>12.95</v>
          </cell>
        </row>
        <row r="1137">
          <cell r="D1137" t="str">
            <v>H311-C-02908</v>
          </cell>
          <cell r="E1137" t="str">
            <v>SQ25411</v>
          </cell>
          <cell r="F1137" t="str">
            <v>H/39-A-02724</v>
          </cell>
          <cell r="G1137">
            <v>12.45</v>
          </cell>
        </row>
        <row r="1138">
          <cell r="D1138" t="str">
            <v>H311-B-01187</v>
          </cell>
          <cell r="E1138" t="str">
            <v>SQ24509</v>
          </cell>
          <cell r="F1138" t="str">
            <v>H/39-A-01011</v>
          </cell>
          <cell r="G1138">
            <v>12.45</v>
          </cell>
        </row>
        <row r="1139">
          <cell r="D1139" t="str">
            <v>H311-C-02913</v>
          </cell>
          <cell r="E1139" t="str">
            <v>SP90570</v>
          </cell>
          <cell r="F1139" t="str">
            <v>H/39-A-02726</v>
          </cell>
          <cell r="G1139">
            <v>12.78</v>
          </cell>
        </row>
        <row r="1140">
          <cell r="D1140" t="str">
            <v>H311-C-02902</v>
          </cell>
          <cell r="E1140" t="str">
            <v>SQ25437</v>
          </cell>
          <cell r="F1140" t="str">
            <v>H/39-A-02721</v>
          </cell>
          <cell r="G1140">
            <v>12.53</v>
          </cell>
        </row>
        <row r="1141">
          <cell r="D1141" t="str">
            <v>H311-C-02860</v>
          </cell>
          <cell r="E1141" t="str">
            <v>SQ25435</v>
          </cell>
          <cell r="F1141" t="str">
            <v>H/39-A-02693</v>
          </cell>
          <cell r="G1141">
            <v>12.29</v>
          </cell>
        </row>
        <row r="1142">
          <cell r="D1142" t="str">
            <v>H311-B-00671</v>
          </cell>
          <cell r="E1142" t="str">
            <v>SQ24394</v>
          </cell>
          <cell r="F1142" t="str">
            <v>H/39-A-00495</v>
          </cell>
          <cell r="G1142">
            <v>12.43</v>
          </cell>
        </row>
        <row r="1143">
          <cell r="D1143" t="str">
            <v>H311-A-00236</v>
          </cell>
          <cell r="E1143" t="str">
            <v>SQ24284</v>
          </cell>
          <cell r="F1143" t="str">
            <v>H/39-A-00070</v>
          </cell>
          <cell r="G1143">
            <v>12.32</v>
          </cell>
        </row>
        <row r="1144">
          <cell r="D1144" t="str">
            <v>H311-C-02904</v>
          </cell>
          <cell r="E1144" t="str">
            <v>SQ25437</v>
          </cell>
          <cell r="F1144" t="str">
            <v>H/39-A-02723</v>
          </cell>
          <cell r="G1144">
            <v>12.51</v>
          </cell>
        </row>
        <row r="1145">
          <cell r="D1145" t="str">
            <v>H311-B-01678</v>
          </cell>
          <cell r="E1145" t="str">
            <v>SP90243</v>
          </cell>
          <cell r="F1145" t="str">
            <v>H/39-A-01454</v>
          </cell>
          <cell r="G1145">
            <v>12.2</v>
          </cell>
        </row>
        <row r="1146">
          <cell r="D1146" t="str">
            <v>H311-B-01476</v>
          </cell>
          <cell r="E1146" t="str">
            <v>SP90231</v>
          </cell>
          <cell r="F1146" t="str">
            <v>H/39-A-01407</v>
          </cell>
          <cell r="G1146">
            <v>11.91</v>
          </cell>
        </row>
        <row r="1147">
          <cell r="D1147" t="str">
            <v>H311-C-02930</v>
          </cell>
          <cell r="E1147" t="str">
            <v>SP90455</v>
          </cell>
          <cell r="F1147" t="str">
            <v>H/39-A-02753</v>
          </cell>
          <cell r="G1147">
            <v>12.49</v>
          </cell>
        </row>
        <row r="1148">
          <cell r="D1148" t="str">
            <v>H311-C-02949</v>
          </cell>
          <cell r="E1148" t="str">
            <v>SP90237</v>
          </cell>
          <cell r="F1148" t="str">
            <v>H/39-A-02772</v>
          </cell>
          <cell r="G1148">
            <v>12.46</v>
          </cell>
        </row>
        <row r="1149">
          <cell r="D1149" t="str">
            <v>H311-C-02340</v>
          </cell>
          <cell r="E1149" t="str">
            <v>SQ24601</v>
          </cell>
          <cell r="F1149" t="str">
            <v>H/39-A-02161</v>
          </cell>
          <cell r="G1149">
            <v>11.92</v>
          </cell>
        </row>
        <row r="1150">
          <cell r="D1150" t="str">
            <v>H311-A-00166</v>
          </cell>
          <cell r="E1150" t="str">
            <v>SQ24506</v>
          </cell>
          <cell r="F1150" t="str">
            <v>H/39-A-00003</v>
          </cell>
          <cell r="G1150">
            <v>10.91</v>
          </cell>
        </row>
        <row r="1151">
          <cell r="D1151" t="str">
            <v>H311-B-00886</v>
          </cell>
          <cell r="E1151" t="str">
            <v>SQ24289</v>
          </cell>
          <cell r="F1151" t="str">
            <v>H/39-A-00817</v>
          </cell>
          <cell r="G1151">
            <v>11.26</v>
          </cell>
        </row>
        <row r="1152">
          <cell r="D1152" t="str">
            <v>H311-A-00375</v>
          </cell>
          <cell r="E1152" t="str">
            <v>SQ24289</v>
          </cell>
          <cell r="F1152" t="str">
            <v>H/39-A-00179</v>
          </cell>
          <cell r="G1152">
            <v>12.45</v>
          </cell>
        </row>
        <row r="1153">
          <cell r="D1153" t="str">
            <v>H311-B-01485</v>
          </cell>
          <cell r="E1153" t="str">
            <v>SP90573</v>
          </cell>
          <cell r="F1153" t="str">
            <v>H/39-A-01302</v>
          </cell>
          <cell r="G1153">
            <v>12.44</v>
          </cell>
        </row>
        <row r="1154">
          <cell r="D1154" t="str">
            <v>H311-C-02416</v>
          </cell>
          <cell r="E1154" t="str">
            <v>SP90240</v>
          </cell>
          <cell r="F1154" t="str">
            <v>H/39-A-02238</v>
          </cell>
          <cell r="G1154">
            <v>12.78</v>
          </cell>
        </row>
        <row r="1155">
          <cell r="D1155" t="str">
            <v>H311-A-00206</v>
          </cell>
          <cell r="E1155" t="str">
            <v>SQ24514</v>
          </cell>
          <cell r="F1155" t="str">
            <v>H/39-A-00171</v>
          </cell>
          <cell r="G1155">
            <v>12.1</v>
          </cell>
        </row>
        <row r="1156">
          <cell r="D1156" t="str">
            <v>H311-A-00253</v>
          </cell>
          <cell r="E1156" t="str">
            <v>SP90229</v>
          </cell>
          <cell r="F1156" t="str">
            <v>H/39-A-00012</v>
          </cell>
          <cell r="G1156">
            <v>12.5</v>
          </cell>
        </row>
        <row r="1157">
          <cell r="D1157" t="str">
            <v>H311-A-00183</v>
          </cell>
          <cell r="E1157" t="str">
            <v>SQ24397</v>
          </cell>
          <cell r="F1157" t="str">
            <v>H/39-A-00005</v>
          </cell>
          <cell r="G1157">
            <v>11.2</v>
          </cell>
        </row>
        <row r="1158">
          <cell r="D1158" t="str">
            <v>H311-A-00291</v>
          </cell>
          <cell r="E1158" t="str">
            <v>SQ24394</v>
          </cell>
          <cell r="F1158" t="str">
            <v>H/39-A-00237</v>
          </cell>
          <cell r="G1158">
            <v>12.11</v>
          </cell>
        </row>
        <row r="1159">
          <cell r="D1159" t="str">
            <v>H311-A-00344</v>
          </cell>
          <cell r="E1159" t="str">
            <v>SQ24286</v>
          </cell>
          <cell r="F1159" t="str">
            <v>H/39-A-00176</v>
          </cell>
          <cell r="G1159">
            <v>12.5</v>
          </cell>
        </row>
        <row r="1160">
          <cell r="D1160" t="str">
            <v>H311-A-00193</v>
          </cell>
          <cell r="E1160" t="str">
            <v>SQ24506</v>
          </cell>
          <cell r="F1160" t="str">
            <v>H/39-A-00007</v>
          </cell>
          <cell r="G1160">
            <v>12.36</v>
          </cell>
        </row>
        <row r="1161">
          <cell r="D1161" t="str">
            <v>H311-B-01206</v>
          </cell>
          <cell r="E1161" t="str">
            <v>SQ24500</v>
          </cell>
          <cell r="F1161" t="str">
            <v>H/39-A-01019</v>
          </cell>
          <cell r="G1161">
            <v>12.44</v>
          </cell>
        </row>
        <row r="1162">
          <cell r="D1162" t="str">
            <v>H311-C-02392</v>
          </cell>
          <cell r="E1162" t="str">
            <v>SQ24807</v>
          </cell>
          <cell r="F1162" t="str">
            <v>H/39-A-02223</v>
          </cell>
          <cell r="G1162">
            <v>12.73</v>
          </cell>
        </row>
        <row r="1163">
          <cell r="D1163" t="str">
            <v>H311-B-00610</v>
          </cell>
          <cell r="E1163" t="str">
            <v>SQ24292</v>
          </cell>
          <cell r="F1163" t="str">
            <v>H/39-A-00431</v>
          </cell>
          <cell r="G1163">
            <v>12.46</v>
          </cell>
        </row>
        <row r="1164">
          <cell r="D1164" t="str">
            <v>H311-B-01760</v>
          </cell>
          <cell r="E1164" t="str">
            <v>SP90234</v>
          </cell>
          <cell r="F1164" t="str">
            <v>H/39-A-01517</v>
          </cell>
          <cell r="G1164">
            <v>11.94</v>
          </cell>
        </row>
        <row r="1165">
          <cell r="D1165" t="str">
            <v>H311-B-01186</v>
          </cell>
          <cell r="E1165" t="str">
            <v>SQ24509</v>
          </cell>
          <cell r="F1165" t="str">
            <v>H/39-A-01029</v>
          </cell>
          <cell r="G1165">
            <v>12.32</v>
          </cell>
        </row>
        <row r="1166">
          <cell r="D1166" t="str">
            <v>H311-B-01151</v>
          </cell>
          <cell r="E1166" t="str">
            <v>SQ24500</v>
          </cell>
          <cell r="F1166" t="str">
            <v>H/39-A-01001</v>
          </cell>
          <cell r="G1166">
            <v>12.43</v>
          </cell>
        </row>
        <row r="1167">
          <cell r="D1167" t="str">
            <v>H311-C-03110</v>
          </cell>
          <cell r="E1167" t="str">
            <v>SP90237</v>
          </cell>
          <cell r="F1167" t="str">
            <v>H/39-A-02929</v>
          </cell>
          <cell r="G1167">
            <v>12.78</v>
          </cell>
        </row>
        <row r="1168">
          <cell r="D1168" t="str">
            <v>H311-C-02284</v>
          </cell>
          <cell r="E1168" t="str">
            <v>SQ24810</v>
          </cell>
          <cell r="F1168" t="str">
            <v>H/39-A-02103</v>
          </cell>
          <cell r="G1168">
            <v>12.64</v>
          </cell>
        </row>
        <row r="1169">
          <cell r="D1169" t="str">
            <v>H311-C-02152</v>
          </cell>
          <cell r="E1169" t="str">
            <v>SQ25553</v>
          </cell>
          <cell r="F1169" t="str">
            <v>H/39-A-01972</v>
          </cell>
          <cell r="G1169">
            <v>12.97</v>
          </cell>
        </row>
        <row r="1170">
          <cell r="D1170" t="str">
            <v>H311-C-02174</v>
          </cell>
          <cell r="E1170" t="str">
            <v>SP90570</v>
          </cell>
          <cell r="F1170" t="str">
            <v>H/39-A-02024</v>
          </cell>
          <cell r="G1170">
            <v>12.63</v>
          </cell>
        </row>
        <row r="1171">
          <cell r="D1171" t="str">
            <v>H311-B-01303</v>
          </cell>
          <cell r="E1171" t="str">
            <v>SQ24817</v>
          </cell>
          <cell r="F1171" t="str">
            <v>H/39-A-01125</v>
          </cell>
          <cell r="G1171">
            <v>12.25</v>
          </cell>
        </row>
        <row r="1172">
          <cell r="D1172" t="str">
            <v>H311-B-00603</v>
          </cell>
          <cell r="E1172" t="str">
            <v>SQ24292</v>
          </cell>
          <cell r="F1172" t="str">
            <v>H/39-A-00425</v>
          </cell>
          <cell r="G1172">
            <v>12.46</v>
          </cell>
        </row>
        <row r="1173">
          <cell r="D1173" t="str">
            <v>H311-B-01194</v>
          </cell>
          <cell r="E1173" t="str">
            <v>SQ24598</v>
          </cell>
          <cell r="F1173" t="str">
            <v>H/39-A-01015</v>
          </cell>
          <cell r="G1173">
            <v>12.46</v>
          </cell>
        </row>
        <row r="1174">
          <cell r="D1174" t="str">
            <v>H311-B-01179</v>
          </cell>
          <cell r="E1174" t="str">
            <v>SQ24295</v>
          </cell>
          <cell r="F1174" t="str">
            <v>H/39-A-01008</v>
          </cell>
          <cell r="G1174">
            <v>12.18</v>
          </cell>
        </row>
        <row r="1175">
          <cell r="D1175" t="str">
            <v>H311-B-01168</v>
          </cell>
          <cell r="E1175" t="str">
            <v>SQ24379</v>
          </cell>
          <cell r="F1175" t="str">
            <v>H/39-A-00987</v>
          </cell>
          <cell r="G1175">
            <v>12.48</v>
          </cell>
        </row>
        <row r="1176">
          <cell r="D1176" t="str">
            <v>H311-B-01108</v>
          </cell>
          <cell r="E1176" t="str">
            <v>SQ24286</v>
          </cell>
          <cell r="F1176" t="str">
            <v>H/39-A-01049</v>
          </cell>
          <cell r="G1176">
            <v>12.42</v>
          </cell>
        </row>
        <row r="1177">
          <cell r="D1177" t="str">
            <v>H311-C-02862</v>
          </cell>
          <cell r="E1177" t="str">
            <v>SQ24604</v>
          </cell>
          <cell r="F1177" t="str">
            <v>H/39-A-02694</v>
          </cell>
          <cell r="G1177">
            <v>12.17</v>
          </cell>
        </row>
        <row r="1178">
          <cell r="D1178" t="str">
            <v>H311-B-01191</v>
          </cell>
          <cell r="E1178" t="str">
            <v>SQ24598</v>
          </cell>
          <cell r="F1178" t="str">
            <v>H/39-A-01058</v>
          </cell>
          <cell r="G1178">
            <v>12.5</v>
          </cell>
        </row>
        <row r="1179">
          <cell r="D1179" t="str">
            <v>H311-C-02077</v>
          </cell>
          <cell r="E1179" t="str">
            <v>SQ25404</v>
          </cell>
          <cell r="F1179" t="str">
            <v>H/39-A-01954</v>
          </cell>
          <cell r="G1179">
            <v>12.33</v>
          </cell>
        </row>
        <row r="1180">
          <cell r="D1180" t="str">
            <v>H311-C-02122</v>
          </cell>
          <cell r="E1180" t="str">
            <v>SP90458</v>
          </cell>
          <cell r="F1180" t="str">
            <v>H/39-A-01959</v>
          </cell>
          <cell r="G1180">
            <v>12.62</v>
          </cell>
        </row>
        <row r="1181">
          <cell r="D1181" t="str">
            <v>H311-C-02135</v>
          </cell>
          <cell r="E1181" t="str">
            <v>SP90453</v>
          </cell>
          <cell r="F1181" t="str">
            <v>H/39-A-01965</v>
          </cell>
          <cell r="G1181">
            <v>12.73</v>
          </cell>
        </row>
        <row r="1182">
          <cell r="D1182" t="str">
            <v>H311-C-02095</v>
          </cell>
          <cell r="E1182" t="str">
            <v>SQ25444</v>
          </cell>
          <cell r="F1182" t="str">
            <v>H/39-A-01955</v>
          </cell>
          <cell r="G1182">
            <v>12.98</v>
          </cell>
        </row>
        <row r="1183">
          <cell r="D1183" t="str">
            <v>H311-C-02163</v>
          </cell>
          <cell r="E1183" t="str">
            <v>SQ24810</v>
          </cell>
          <cell r="F1183" t="str">
            <v>H/39-A-01979</v>
          </cell>
          <cell r="G1183">
            <v>12.55</v>
          </cell>
        </row>
        <row r="1184">
          <cell r="D1184" t="str">
            <v>H311-B-02038</v>
          </cell>
          <cell r="E1184" t="str">
            <v>SQ24595</v>
          </cell>
          <cell r="F1184" t="str">
            <v>H/39-A-01884</v>
          </cell>
          <cell r="G1184">
            <v>12.9</v>
          </cell>
        </row>
        <row r="1185">
          <cell r="D1185" t="str">
            <v>H311-C-02126</v>
          </cell>
          <cell r="E1185" t="str">
            <v>SQ25414</v>
          </cell>
          <cell r="F1185" t="str">
            <v>H/39-A-01960</v>
          </cell>
          <cell r="G1185">
            <v>12.84</v>
          </cell>
        </row>
        <row r="1186">
          <cell r="D1186" t="str">
            <v>H311-C-02158</v>
          </cell>
          <cell r="E1186" t="str">
            <v>SQ25401</v>
          </cell>
          <cell r="F1186" t="str">
            <v>H/39-A-01976</v>
          </cell>
          <cell r="G1186">
            <v>12.91</v>
          </cell>
        </row>
        <row r="1187">
          <cell r="D1187" t="str">
            <v>H311-C-02155</v>
          </cell>
          <cell r="E1187" t="str">
            <v>SQ25553</v>
          </cell>
          <cell r="F1187" t="str">
            <v>H/39-A-01975</v>
          </cell>
          <cell r="G1187">
            <v>12.32</v>
          </cell>
        </row>
        <row r="1188">
          <cell r="D1188" t="str">
            <v>H311-C-02141</v>
          </cell>
          <cell r="E1188" t="str">
            <v>SQ24815</v>
          </cell>
          <cell r="F1188" t="str">
            <v>H/39-A-01969</v>
          </cell>
          <cell r="G1188">
            <v>12.63</v>
          </cell>
        </row>
        <row r="1189">
          <cell r="D1189" t="str">
            <v>H311-C-02133</v>
          </cell>
          <cell r="E1189" t="str">
            <v>SP90453</v>
          </cell>
          <cell r="F1189" t="str">
            <v>H/39-A-01964</v>
          </cell>
          <cell r="G1189">
            <v>12.75</v>
          </cell>
        </row>
        <row r="1190">
          <cell r="D1190" t="str">
            <v>H311-B-02070</v>
          </cell>
          <cell r="E1190" t="str">
            <v>SQ25440</v>
          </cell>
          <cell r="F1190" t="str">
            <v>H/39-A-01899</v>
          </cell>
          <cell r="G1190">
            <v>12.83</v>
          </cell>
        </row>
        <row r="1191">
          <cell r="D1191" t="str">
            <v>H311-C-02102</v>
          </cell>
          <cell r="E1191" t="str">
            <v>SQ25435</v>
          </cell>
          <cell r="F1191" t="str">
            <v>H/39-A-01956</v>
          </cell>
          <cell r="G1191">
            <v>12.46</v>
          </cell>
        </row>
        <row r="1192">
          <cell r="D1192" t="str">
            <v>H311-B-01188</v>
          </cell>
          <cell r="E1192" t="str">
            <v>SQ24509</v>
          </cell>
          <cell r="F1192" t="str">
            <v>H/39-A-01012</v>
          </cell>
          <cell r="G1192">
            <v>12.5</v>
          </cell>
        </row>
        <row r="1193">
          <cell r="D1193" t="str">
            <v>H311-B-01207</v>
          </cell>
          <cell r="E1193" t="str">
            <v>SQ24500</v>
          </cell>
          <cell r="F1193" t="str">
            <v>H/39-A-00997</v>
          </cell>
          <cell r="G1193">
            <v>12.45</v>
          </cell>
        </row>
        <row r="1194">
          <cell r="D1194" t="str">
            <v>H311-B-01180</v>
          </cell>
          <cell r="E1194" t="str">
            <v>SQ24295</v>
          </cell>
          <cell r="F1194" t="str">
            <v>H/39-A-01009</v>
          </cell>
          <cell r="G1194">
            <v>12.49</v>
          </cell>
        </row>
        <row r="1195">
          <cell r="D1195" t="str">
            <v>H311-B-01726</v>
          </cell>
          <cell r="E1195" t="str">
            <v>SQ24519</v>
          </cell>
          <cell r="F1195" t="str">
            <v>H/39-A-01502</v>
          </cell>
          <cell r="G1195">
            <v>12.65</v>
          </cell>
        </row>
        <row r="1196">
          <cell r="D1196" t="str">
            <v>H311-C-02919</v>
          </cell>
          <cell r="E1196" t="str">
            <v>SQ25547</v>
          </cell>
          <cell r="F1196" t="str">
            <v>H/39-A-02727</v>
          </cell>
          <cell r="G1196">
            <v>12.59</v>
          </cell>
        </row>
        <row r="1197">
          <cell r="D1197" t="str">
            <v>H311-C-02203</v>
          </cell>
          <cell r="E1197" t="str">
            <v>SQ25553</v>
          </cell>
          <cell r="F1197" t="str">
            <v>H/39-A-02029</v>
          </cell>
          <cell r="G1197">
            <v>12.77</v>
          </cell>
        </row>
        <row r="1198">
          <cell r="D1198" t="str">
            <v>H311-C-03281</v>
          </cell>
          <cell r="E1198" t="str">
            <v>SP90570</v>
          </cell>
          <cell r="F1198" t="str">
            <v>H/39-A-03103</v>
          </cell>
          <cell r="G1198">
            <v>12.68</v>
          </cell>
        </row>
        <row r="1199">
          <cell r="D1199" t="str">
            <v>H311-C-02245</v>
          </cell>
          <cell r="E1199" t="str">
            <v>SQ24820</v>
          </cell>
          <cell r="F1199" t="str">
            <v>H/39-A-02074</v>
          </cell>
          <cell r="G1199">
            <v>12.95</v>
          </cell>
        </row>
        <row r="1200">
          <cell r="D1200" t="str">
            <v>H311-C-02209</v>
          </cell>
          <cell r="E1200" t="str">
            <v>SP90234</v>
          </cell>
          <cell r="F1200" t="str">
            <v>H/39-A-02033</v>
          </cell>
          <cell r="G1200">
            <v>12.57</v>
          </cell>
        </row>
        <row r="1201">
          <cell r="D1201" t="str">
            <v>H311-B-02054</v>
          </cell>
          <cell r="E1201" t="str">
            <v>SP90237</v>
          </cell>
          <cell r="F1201" t="str">
            <v>H/39-A-01951</v>
          </cell>
          <cell r="G1201">
            <v>11.67</v>
          </cell>
        </row>
        <row r="1202">
          <cell r="D1202" t="str">
            <v>H311-B-01873</v>
          </cell>
          <cell r="E1202" t="str">
            <v>SQ25406</v>
          </cell>
          <cell r="F1202" t="str">
            <v>H/39-A-01682</v>
          </cell>
          <cell r="G1202">
            <v>12.75</v>
          </cell>
        </row>
        <row r="1203">
          <cell r="D1203" t="str">
            <v>H311-C-02137</v>
          </cell>
          <cell r="E1203" t="str">
            <v>SQ24804</v>
          </cell>
          <cell r="F1203" t="str">
            <v>H/39-A-01967</v>
          </cell>
          <cell r="G1203">
            <v>12.63</v>
          </cell>
        </row>
        <row r="1204">
          <cell r="D1204" t="str">
            <v>H311-C-02153</v>
          </cell>
          <cell r="E1204" t="str">
            <v>SQ25553</v>
          </cell>
          <cell r="F1204" t="str">
            <v>H/39-A-01973</v>
          </cell>
          <cell r="G1204">
            <v>12.95</v>
          </cell>
        </row>
        <row r="1205">
          <cell r="D1205" t="str">
            <v>H311-C-02124</v>
          </cell>
          <cell r="E1205" t="str">
            <v>SP90458</v>
          </cell>
          <cell r="F1205" t="str">
            <v>H/39-A-01946</v>
          </cell>
          <cell r="G1205">
            <v>12.73</v>
          </cell>
        </row>
        <row r="1206">
          <cell r="D1206" t="str">
            <v>H311-C-02127</v>
          </cell>
          <cell r="E1206" t="str">
            <v>SQ25414</v>
          </cell>
          <cell r="F1206" t="str">
            <v>H/39-A-01961</v>
          </cell>
          <cell r="G1206">
            <v>12.96</v>
          </cell>
        </row>
        <row r="1207">
          <cell r="D1207" t="str">
            <v>H311-C-02140</v>
          </cell>
          <cell r="E1207" t="str">
            <v>SQ24804</v>
          </cell>
          <cell r="F1207" t="str">
            <v>H/39-A-01968</v>
          </cell>
          <cell r="G1207">
            <v>12.69</v>
          </cell>
        </row>
        <row r="1208">
          <cell r="D1208" t="str">
            <v>H311-B-01739</v>
          </cell>
          <cell r="E1208" t="str">
            <v>SP90458</v>
          </cell>
          <cell r="F1208" t="str">
            <v>H/39-A-01645</v>
          </cell>
          <cell r="G1208">
            <v>12.78</v>
          </cell>
        </row>
        <row r="1209">
          <cell r="D1209" t="str">
            <v>H311-B-01815</v>
          </cell>
          <cell r="E1209" t="str">
            <v>SQ24810</v>
          </cell>
          <cell r="F1209" t="str">
            <v>H/39-A-01653</v>
          </cell>
          <cell r="G1209">
            <v>12.66</v>
          </cell>
        </row>
        <row r="1210">
          <cell r="D1210" t="str">
            <v>H311-B-01729</v>
          </cell>
          <cell r="E1210" t="str">
            <v>SQ24519</v>
          </cell>
          <cell r="F1210" t="str">
            <v>H/39-A-01601</v>
          </cell>
          <cell r="G1210">
            <v>12.99</v>
          </cell>
        </row>
        <row r="1211">
          <cell r="D1211" t="str">
            <v>H311-B-02075</v>
          </cell>
          <cell r="E1211" t="str">
            <v>SQ25414</v>
          </cell>
          <cell r="F1211" t="str">
            <v>H/39-A-01953</v>
          </cell>
          <cell r="G1211">
            <v>12.8</v>
          </cell>
        </row>
        <row r="1212">
          <cell r="D1212" t="str">
            <v>H311-B-02055</v>
          </cell>
          <cell r="E1212" t="str">
            <v>SP90237</v>
          </cell>
          <cell r="F1212" t="str">
            <v>H/39-A-01952</v>
          </cell>
          <cell r="G1212">
            <v>11.96</v>
          </cell>
        </row>
        <row r="1213">
          <cell r="D1213" t="str">
            <v>H311-C-02142</v>
          </cell>
          <cell r="E1213" t="str">
            <v>SQ24815</v>
          </cell>
          <cell r="F1213" t="str">
            <v>H/39-A-01970</v>
          </cell>
          <cell r="G1213">
            <v>12.71</v>
          </cell>
        </row>
        <row r="1214">
          <cell r="D1214" t="str">
            <v>H311-C-02147</v>
          </cell>
          <cell r="E1214" t="str">
            <v>SP90461</v>
          </cell>
          <cell r="F1214" t="str">
            <v>H/39-A-01971</v>
          </cell>
          <cell r="G1214">
            <v>12.93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>
        <row r="39">
          <cell r="K39">
            <v>213138.7506</v>
          </cell>
        </row>
      </sheetData>
      <sheetData sheetId="5" refreshError="1">
        <row r="37">
          <cell r="B37">
            <v>1455680973.0300002</v>
          </cell>
          <cell r="E37">
            <v>2122841767.9400003</v>
          </cell>
        </row>
      </sheetData>
      <sheetData sheetId="6">
        <row r="19">
          <cell r="D19">
            <v>186971024</v>
          </cell>
        </row>
      </sheetData>
      <sheetData sheetId="7">
        <row r="14">
          <cell r="G14">
            <v>93453918</v>
          </cell>
        </row>
      </sheetData>
      <sheetData sheetId="8"/>
      <sheetData sheetId="9">
        <row r="510">
          <cell r="E510">
            <v>909673707.56999981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F14">
            <v>2917</v>
          </cell>
        </row>
      </sheetData>
      <sheetData sheetId="10" refreshError="1"/>
      <sheetData sheetId="11">
        <row r="14">
          <cell r="F14">
            <v>2917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ss Block"/>
      <sheetName val="FA ERW"/>
      <sheetName val="TB 31.03.23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納伝票2"/>
      <sheetName val="master"/>
    </sheetNames>
    <sheetDataSet>
      <sheetData sheetId="0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 Summary"/>
      <sheetName val="SAL-JUN-12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IBO9715$99,624CAL"/>
      <sheetName val="FOB CHART - 17-18-MAIN"/>
      <sheetName val="FOB_CHART_-_17-18-MAIN"/>
      <sheetName val="FOB_CHART_-_17-18-MAIN1"/>
    </sheetNames>
    <definedNames>
      <definedName name="AUTOPRINTER"/>
    </defined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LTO9708-2 SHANGHAI EXPRESS"/>
      <sheetName val="SHLTO9708-2_SHANGHAI_EXPRESS"/>
      <sheetName val="SHLTO9708-2_SHANGHAI_EXPRESS1"/>
      <sheetName val="SHLTO9708-2_SHANGHAI_EXPRESS2"/>
      <sheetName val="SHLTO9708-2_SHANGHAI_EXPRESS3"/>
      <sheetName val="SHLTO9708-2_SHANGHAI_EXPRESS4"/>
      <sheetName val="SHLTO9708-2_SHANGHAI_EXPRESS5"/>
      <sheetName val="SHLTO9708-2_SHANGHAI_EXPRESS6"/>
      <sheetName val="SHLTO9708-2_SHANGHAI_EXPRESS7"/>
      <sheetName val="SHLTO9708-2_SHANGHAI_EXPRESS8"/>
    </sheetNames>
    <definedNames>
      <definedName name="CODERTN"/>
      <definedName name="CODESHOW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納伝票2"/>
      <sheetName val="Sheet2"/>
      <sheetName val="BAL-P&amp;L"/>
    </sheetNames>
    <sheetDataSet>
      <sheetData sheetId="0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Instruction"/>
      <sheetName val="b2b"/>
      <sheetName val="b2ba"/>
      <sheetName val="b2cl"/>
      <sheetName val="b2cla"/>
      <sheetName val="b2cs"/>
      <sheetName val="b2csa"/>
      <sheetName val="cdnr"/>
      <sheetName val="cdnra"/>
      <sheetName val="cdnur"/>
      <sheetName val="cdnura"/>
      <sheetName val="exp"/>
      <sheetName val="expa"/>
      <sheetName val="at"/>
      <sheetName val="ata"/>
      <sheetName val="atadj"/>
      <sheetName val="atadja"/>
      <sheetName val="exemp"/>
      <sheetName val="hsn"/>
      <sheetName val="docs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 t="str">
            <v>C</v>
          </cell>
          <cell r="O2">
            <v>0</v>
          </cell>
        </row>
        <row r="3">
          <cell r="D3" t="str">
            <v>D</v>
          </cell>
          <cell r="O3" t="str">
            <v>65.00</v>
          </cell>
        </row>
        <row r="4">
          <cell r="D4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orydov"/>
      <sheetName val="Welcome!"/>
      <sheetName val="CD"/>
      <sheetName val="Challan Details"/>
      <sheetName val="DDS"/>
      <sheetName val="Deductee Details"/>
      <sheetName val="DD"/>
      <sheetName val="DDD"/>
      <sheetName val="Deductor Details"/>
      <sheetName val="SD"/>
      <sheetName val="Form 16A"/>
      <sheetName val="27A"/>
      <sheetName val="C281"/>
      <sheetName val="Form 16"/>
      <sheetName val="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01-AFGHANISTAN</v>
          </cell>
          <cell r="J1" t="str">
            <v>A - If TDS rate is as per Income Tax Act</v>
          </cell>
          <cell r="M1" t="str">
            <v>16 - DIVIDEND</v>
          </cell>
          <cell r="U1">
            <v>192</v>
          </cell>
        </row>
        <row r="2">
          <cell r="A2" t="str">
            <v>02-AKROTIRI</v>
          </cell>
          <cell r="J2" t="str">
            <v>B - If TDS rate is as per DTAA</v>
          </cell>
          <cell r="M2" t="str">
            <v xml:space="preserve">21 - FEES FOR TECHNICAL SERVICES/ FEES FOR INCLUDED SERVICES </v>
          </cell>
          <cell r="U2" t="str">
            <v>192A</v>
          </cell>
        </row>
        <row r="3">
          <cell r="A3" t="str">
            <v>03-ALBANIA</v>
          </cell>
          <cell r="M3" t="str">
            <v>27 - INTEREST PAYMENT</v>
          </cell>
          <cell r="U3">
            <v>193</v>
          </cell>
        </row>
        <row r="4">
          <cell r="A4" t="str">
            <v>04-ALGERIA</v>
          </cell>
          <cell r="M4" t="str">
            <v xml:space="preserve">28 - INVESTMENT INCOME </v>
          </cell>
          <cell r="U4">
            <v>194</v>
          </cell>
        </row>
        <row r="5">
          <cell r="A5" t="str">
            <v>05-AMERICAN SAMOA</v>
          </cell>
          <cell r="M5" t="str">
            <v xml:space="preserve">31 - LONG TERM CAPITAL GAINS </v>
          </cell>
          <cell r="U5" t="str">
            <v>194A</v>
          </cell>
        </row>
        <row r="6">
          <cell r="A6" t="str">
            <v>06-ANDORRA</v>
          </cell>
          <cell r="M6" t="str">
            <v>49 - ROYALTY</v>
          </cell>
          <cell r="U6" t="str">
            <v>194B</v>
          </cell>
        </row>
        <row r="7">
          <cell r="A7" t="str">
            <v>07-ANGOLA</v>
          </cell>
          <cell r="M7" t="str">
            <v xml:space="preserve">52 - SHORT TERM CAPITAL GAINS </v>
          </cell>
          <cell r="U7" t="str">
            <v>194BB</v>
          </cell>
        </row>
        <row r="8">
          <cell r="A8" t="str">
            <v>08-ANGUILLA</v>
          </cell>
          <cell r="M8" t="str">
            <v>99 - OTHER INCOME / OTHER (NOT IN THE NATURE OF INCOME)</v>
          </cell>
          <cell r="U8" t="str">
            <v>194C</v>
          </cell>
        </row>
        <row r="9">
          <cell r="A9" t="str">
            <v>09-ANTARCTICA</v>
          </cell>
          <cell r="U9" t="str">
            <v>194D</v>
          </cell>
        </row>
        <row r="10">
          <cell r="A10" t="str">
            <v>10-ANTIGUA AND BARBUDA</v>
          </cell>
          <cell r="U10" t="str">
            <v>194DA</v>
          </cell>
        </row>
        <row r="11">
          <cell r="A11" t="str">
            <v>11-ARGENTINA</v>
          </cell>
          <cell r="U11" t="str">
            <v>194E</v>
          </cell>
        </row>
        <row r="12">
          <cell r="A12" t="str">
            <v>12-ARMENIA</v>
          </cell>
          <cell r="U12" t="str">
            <v>194EE</v>
          </cell>
        </row>
        <row r="13">
          <cell r="A13" t="str">
            <v>13-ARUBA</v>
          </cell>
          <cell r="U13" t="str">
            <v>194F</v>
          </cell>
        </row>
        <row r="14">
          <cell r="A14" t="str">
            <v>14-ASHMORE AND CARTIER ISLANDS</v>
          </cell>
          <cell r="U14" t="str">
            <v>194G</v>
          </cell>
        </row>
        <row r="15">
          <cell r="A15" t="str">
            <v>15-AUSTRALIA</v>
          </cell>
          <cell r="U15" t="str">
            <v>194H</v>
          </cell>
        </row>
        <row r="16">
          <cell r="A16" t="str">
            <v>16-AUSTRIA</v>
          </cell>
          <cell r="U16" t="str">
            <v>194I</v>
          </cell>
        </row>
        <row r="17">
          <cell r="A17" t="str">
            <v>17-AZERBAIJAN</v>
          </cell>
          <cell r="U17" t="str">
            <v>194Ia</v>
          </cell>
        </row>
        <row r="18">
          <cell r="A18" t="str">
            <v>18-BAHRAIN</v>
          </cell>
          <cell r="U18" t="str">
            <v>194Ib</v>
          </cell>
        </row>
        <row r="19">
          <cell r="A19" t="str">
            <v>19-BAILIWICK OF GUERNSEY</v>
          </cell>
          <cell r="U19" t="str">
            <v>194IA</v>
          </cell>
        </row>
        <row r="20">
          <cell r="A20" t="str">
            <v>20-BAILIWICK OF JERSEY</v>
          </cell>
          <cell r="U20" t="str">
            <v>194IC</v>
          </cell>
        </row>
        <row r="21">
          <cell r="A21" t="str">
            <v>21-BAKER ISLAND</v>
          </cell>
          <cell r="U21" t="str">
            <v>194J</v>
          </cell>
        </row>
        <row r="22">
          <cell r="A22" t="str">
            <v>22-BANGLADESH</v>
          </cell>
          <cell r="U22" t="str">
            <v>194K</v>
          </cell>
        </row>
        <row r="23">
          <cell r="A23" t="str">
            <v>23-BARBADOS</v>
          </cell>
          <cell r="U23" t="str">
            <v>194LA</v>
          </cell>
        </row>
        <row r="24">
          <cell r="A24" t="str">
            <v>24-BELARUS</v>
          </cell>
          <cell r="U24" t="str">
            <v>194LB</v>
          </cell>
        </row>
        <row r="25">
          <cell r="A25" t="str">
            <v>25-BELGIUM</v>
          </cell>
          <cell r="U25" t="str">
            <v>194LBA</v>
          </cell>
        </row>
        <row r="26">
          <cell r="A26" t="str">
            <v>26-BELIZE</v>
          </cell>
          <cell r="U26" t="str">
            <v>194LBB</v>
          </cell>
        </row>
        <row r="27">
          <cell r="A27" t="str">
            <v>27-BENIN PORTO</v>
          </cell>
          <cell r="U27" t="str">
            <v>194LBC</v>
          </cell>
        </row>
        <row r="28">
          <cell r="A28" t="str">
            <v>28-BERMUDA</v>
          </cell>
          <cell r="U28" t="str">
            <v>194LC</v>
          </cell>
        </row>
        <row r="29">
          <cell r="A29" t="str">
            <v>29-BHUTAN</v>
          </cell>
          <cell r="U29" t="str">
            <v>194LD</v>
          </cell>
        </row>
        <row r="30">
          <cell r="A30" t="str">
            <v>30-BOLIVIA</v>
          </cell>
          <cell r="U30">
            <v>195</v>
          </cell>
        </row>
        <row r="31">
          <cell r="A31" t="str">
            <v>31-BOSNIAAND HERZEGOVINA</v>
          </cell>
          <cell r="U31" t="str">
            <v>196A</v>
          </cell>
        </row>
        <row r="32">
          <cell r="A32" t="str">
            <v>32-BOTSWANA</v>
          </cell>
          <cell r="U32" t="str">
            <v>196B</v>
          </cell>
        </row>
        <row r="33">
          <cell r="A33" t="str">
            <v>33-BOUVET ISLAND</v>
          </cell>
          <cell r="U33" t="str">
            <v>196C</v>
          </cell>
        </row>
        <row r="34">
          <cell r="A34" t="str">
            <v>34-BRAZIL</v>
          </cell>
          <cell r="U34" t="str">
            <v>196D</v>
          </cell>
        </row>
        <row r="35">
          <cell r="A35" t="str">
            <v>35-BRITISH INDIAN OCEAN TERRITORY</v>
          </cell>
          <cell r="U35" t="str">
            <v>A-206C</v>
          </cell>
        </row>
        <row r="36">
          <cell r="A36" t="str">
            <v>36-BRUNEI</v>
          </cell>
          <cell r="U36" t="str">
            <v>B-206C</v>
          </cell>
        </row>
        <row r="37">
          <cell r="A37" t="str">
            <v>37-BULGARIA</v>
          </cell>
          <cell r="U37" t="str">
            <v>C-206C</v>
          </cell>
        </row>
        <row r="38">
          <cell r="A38" t="str">
            <v>38-BURKINA FASO</v>
          </cell>
          <cell r="U38" t="str">
            <v>D-206C</v>
          </cell>
        </row>
        <row r="39">
          <cell r="A39" t="str">
            <v>39-BURUNDI</v>
          </cell>
          <cell r="U39" t="str">
            <v>E-206C</v>
          </cell>
        </row>
        <row r="40">
          <cell r="A40" t="str">
            <v>40-CAMBODIA</v>
          </cell>
          <cell r="U40" t="str">
            <v>F-206C</v>
          </cell>
        </row>
        <row r="41">
          <cell r="A41" t="str">
            <v>41-CAMEROON</v>
          </cell>
          <cell r="U41" t="str">
            <v>G-206C</v>
          </cell>
        </row>
        <row r="42">
          <cell r="A42" t="str">
            <v>42-CANADA</v>
          </cell>
          <cell r="U42" t="str">
            <v>H-206C</v>
          </cell>
        </row>
        <row r="43">
          <cell r="A43" t="str">
            <v>43-CAPE VERDE</v>
          </cell>
          <cell r="U43" t="str">
            <v>I-206C</v>
          </cell>
        </row>
        <row r="44">
          <cell r="A44" t="str">
            <v>44-CAYMAN ISLANDS</v>
          </cell>
          <cell r="U44" t="str">
            <v>J-206CJ</v>
          </cell>
        </row>
        <row r="45">
          <cell r="A45" t="str">
            <v>45-CENTRAL AFRICAN REPUBLIC</v>
          </cell>
          <cell r="U45" t="str">
            <v>K-206CK</v>
          </cell>
        </row>
        <row r="46">
          <cell r="A46" t="str">
            <v>46-CHAD</v>
          </cell>
          <cell r="U46" t="str">
            <v>L-206CL</v>
          </cell>
        </row>
        <row r="47">
          <cell r="A47" t="str">
            <v>47-CHILE</v>
          </cell>
          <cell r="U47" t="str">
            <v>M-206CM</v>
          </cell>
        </row>
        <row r="48">
          <cell r="A48" t="str">
            <v>48-CHINA</v>
          </cell>
        </row>
        <row r="49">
          <cell r="A49" t="str">
            <v>49-CHRISTMAS ISLAND</v>
          </cell>
        </row>
        <row r="50">
          <cell r="A50" t="str">
            <v>50-CLIPPERTON ISLAND</v>
          </cell>
        </row>
        <row r="51">
          <cell r="A51" t="str">
            <v>51-COCOS (KEELING) ISLANDS</v>
          </cell>
        </row>
        <row r="52">
          <cell r="A52" t="str">
            <v>52-COLOMBIA</v>
          </cell>
        </row>
        <row r="53">
          <cell r="A53" t="str">
            <v>53-COMMONWEALTH OF PUERTO RICO</v>
          </cell>
        </row>
        <row r="54">
          <cell r="A54" t="str">
            <v>54-COMMONWEALTH OF THE NORTHERN MARIANA ISLANDS</v>
          </cell>
        </row>
        <row r="55">
          <cell r="A55" t="str">
            <v>55-COMOROS</v>
          </cell>
        </row>
        <row r="56">
          <cell r="A56" t="str">
            <v>56-CONGO,DEMOCRATIC REPUBLIC OF THE</v>
          </cell>
        </row>
        <row r="57">
          <cell r="A57" t="str">
            <v>57-CONGO,REPUBLIC OF THE</v>
          </cell>
        </row>
        <row r="58">
          <cell r="A58" t="str">
            <v>58-COOK ISLANDS</v>
          </cell>
        </row>
        <row r="59">
          <cell r="A59" t="str">
            <v>59-CORAL SEA ISLANDS</v>
          </cell>
        </row>
        <row r="60">
          <cell r="A60" t="str">
            <v>60-CORAL SEA ISLANDS TERRITORY</v>
          </cell>
        </row>
        <row r="61">
          <cell r="A61" t="str">
            <v>61-COSTA RICA</v>
          </cell>
        </row>
        <row r="62">
          <cell r="A62" t="str">
            <v>62-COTE D'IVOIRE</v>
          </cell>
        </row>
        <row r="63">
          <cell r="A63" t="str">
            <v>63-CROATIA</v>
          </cell>
        </row>
        <row r="64">
          <cell r="A64" t="str">
            <v>64-CUBA</v>
          </cell>
        </row>
        <row r="65">
          <cell r="A65" t="str">
            <v>65-CYPRUS</v>
          </cell>
        </row>
        <row r="66">
          <cell r="A66" t="str">
            <v>66-CZECH REPUBLIC</v>
          </cell>
        </row>
        <row r="67">
          <cell r="A67" t="str">
            <v>67-DENMARK</v>
          </cell>
        </row>
        <row r="68">
          <cell r="A68" t="str">
            <v>68-DEPARTMENTAL COLLECTIVITY OF MAYOTTE</v>
          </cell>
        </row>
        <row r="69">
          <cell r="A69" t="str">
            <v>69-DHEKELIA</v>
          </cell>
        </row>
        <row r="70">
          <cell r="A70" t="str">
            <v>70-DJIBOUTI</v>
          </cell>
        </row>
        <row r="71">
          <cell r="A71" t="str">
            <v>71-DOMINICA</v>
          </cell>
        </row>
        <row r="72">
          <cell r="A72" t="str">
            <v>72-DOMINICAN REPUBLIC</v>
          </cell>
        </row>
        <row r="73">
          <cell r="A73" t="str">
            <v>73-EAST TIMOR (TIMORLASTE)</v>
          </cell>
        </row>
        <row r="74">
          <cell r="A74" t="str">
            <v>74-ECUADOR</v>
          </cell>
        </row>
        <row r="75">
          <cell r="A75" t="str">
            <v>75-EGYPT</v>
          </cell>
        </row>
        <row r="76">
          <cell r="A76" t="str">
            <v>76-ELSALVADOR</v>
          </cell>
        </row>
        <row r="77">
          <cell r="A77" t="str">
            <v>77-EQUATORIAL GUINEA</v>
          </cell>
        </row>
        <row r="78">
          <cell r="A78" t="str">
            <v>78-ERITREA</v>
          </cell>
        </row>
        <row r="79">
          <cell r="A79" t="str">
            <v>79-ESTONIA</v>
          </cell>
        </row>
        <row r="80">
          <cell r="A80" t="str">
            <v>80-ETHIOPIA</v>
          </cell>
        </row>
        <row r="81">
          <cell r="A81" t="str">
            <v>81-FALKLAND ISLANDS (ISLAS MALVINAS)</v>
          </cell>
        </row>
        <row r="82">
          <cell r="A82" t="str">
            <v>82-FAROE ISLANDS</v>
          </cell>
        </row>
        <row r="83">
          <cell r="A83" t="str">
            <v>83-FIJI</v>
          </cell>
        </row>
        <row r="84">
          <cell r="A84" t="str">
            <v>84-FINLAND</v>
          </cell>
        </row>
        <row r="85">
          <cell r="A85" t="str">
            <v>85-FRANCE</v>
          </cell>
        </row>
        <row r="86">
          <cell r="A86" t="str">
            <v>86-FRENCH GUIANA</v>
          </cell>
        </row>
        <row r="87">
          <cell r="A87" t="str">
            <v>87-FRENCH POLYNESIA</v>
          </cell>
        </row>
        <row r="88">
          <cell r="A88" t="str">
            <v>88-FRENCH SOUTHERN ISLANDS</v>
          </cell>
        </row>
        <row r="89">
          <cell r="A89" t="str">
            <v>89-GABON</v>
          </cell>
        </row>
        <row r="90">
          <cell r="A90" t="str">
            <v>90-GEORGIA</v>
          </cell>
        </row>
        <row r="91">
          <cell r="A91" t="str">
            <v>91-GERMANY</v>
          </cell>
        </row>
        <row r="92">
          <cell r="A92" t="str">
            <v>92-GEURNSEY</v>
          </cell>
        </row>
        <row r="93">
          <cell r="A93" t="str">
            <v>93-GHANA</v>
          </cell>
        </row>
        <row r="94">
          <cell r="A94" t="str">
            <v>94-GIBRALTAR</v>
          </cell>
        </row>
        <row r="95">
          <cell r="A95" t="str">
            <v>95-GREECE</v>
          </cell>
        </row>
        <row r="96">
          <cell r="A96" t="str">
            <v>96-GREENLAND</v>
          </cell>
        </row>
        <row r="97">
          <cell r="A97" t="str">
            <v>97-GRENADA</v>
          </cell>
        </row>
        <row r="98">
          <cell r="A98" t="str">
            <v>98-GUADELOUPE</v>
          </cell>
        </row>
        <row r="99">
          <cell r="A99" t="str">
            <v>100-GUAM</v>
          </cell>
        </row>
        <row r="100">
          <cell r="A100" t="str">
            <v>101-GUATEMALA</v>
          </cell>
        </row>
        <row r="101">
          <cell r="A101" t="str">
            <v>102-GUERNSEY</v>
          </cell>
        </row>
        <row r="102">
          <cell r="A102" t="str">
            <v>103-GUINEA</v>
          </cell>
        </row>
        <row r="103">
          <cell r="A103" t="str">
            <v>104-GUINEABISSAU</v>
          </cell>
        </row>
        <row r="104">
          <cell r="A104" t="str">
            <v>105-GUYANA</v>
          </cell>
        </row>
        <row r="105">
          <cell r="A105" t="str">
            <v>106-HAITI</v>
          </cell>
        </row>
        <row r="106">
          <cell r="A106" t="str">
            <v>107-HEARD ISLAND AND MCDONALD ISLANDS</v>
          </cell>
        </row>
        <row r="107">
          <cell r="A107" t="str">
            <v>108-HONDURAS</v>
          </cell>
        </row>
        <row r="108">
          <cell r="A108" t="str">
            <v>109-HONG KONG</v>
          </cell>
        </row>
        <row r="109">
          <cell r="A109" t="str">
            <v>110-HOWLAND ISLAND</v>
          </cell>
        </row>
        <row r="110">
          <cell r="A110" t="str">
            <v>111-HUNGARY</v>
          </cell>
        </row>
        <row r="111">
          <cell r="A111" t="str">
            <v>112-ICELAND</v>
          </cell>
        </row>
        <row r="112">
          <cell r="A112" t="str">
            <v>113-INDIA</v>
          </cell>
        </row>
        <row r="113">
          <cell r="A113" t="str">
            <v>114-INDONESIA</v>
          </cell>
        </row>
        <row r="114">
          <cell r="A114" t="str">
            <v>115-IRAN</v>
          </cell>
        </row>
        <row r="115">
          <cell r="A115" t="str">
            <v>116-IRAQ</v>
          </cell>
        </row>
        <row r="116">
          <cell r="A116" t="str">
            <v>117-IRELAND</v>
          </cell>
        </row>
        <row r="117">
          <cell r="A117" t="str">
            <v>118-ISLE OF MAN</v>
          </cell>
        </row>
        <row r="118">
          <cell r="A118" t="str">
            <v>119-ISRAEL</v>
          </cell>
        </row>
        <row r="119">
          <cell r="A119" t="str">
            <v>120-ITALY</v>
          </cell>
        </row>
        <row r="120">
          <cell r="A120" t="str">
            <v>121-JAMAICA</v>
          </cell>
        </row>
        <row r="121">
          <cell r="A121" t="str">
            <v>122-JAN MAYEN</v>
          </cell>
        </row>
        <row r="122">
          <cell r="A122" t="str">
            <v>123-JAPAN</v>
          </cell>
        </row>
        <row r="123">
          <cell r="A123" t="str">
            <v>124-JARVIS ISLAND</v>
          </cell>
        </row>
        <row r="124">
          <cell r="A124" t="str">
            <v>125-JERSEY</v>
          </cell>
        </row>
        <row r="125">
          <cell r="A125" t="str">
            <v>126-JOHNSTON ATOLL</v>
          </cell>
        </row>
        <row r="126">
          <cell r="A126" t="str">
            <v>127-JORDAN</v>
          </cell>
        </row>
        <row r="127">
          <cell r="A127" t="str">
            <v>128-KAZAKHSTAN</v>
          </cell>
        </row>
        <row r="128">
          <cell r="A128" t="str">
            <v>129-KENYA</v>
          </cell>
        </row>
        <row r="129">
          <cell r="A129" t="str">
            <v>130-KINGMAN REEF</v>
          </cell>
        </row>
        <row r="130">
          <cell r="A130" t="str">
            <v>131-KIRIBATI</v>
          </cell>
        </row>
        <row r="131">
          <cell r="A131" t="str">
            <v>132-KOREA, NORTH</v>
          </cell>
        </row>
        <row r="132">
          <cell r="A132" t="str">
            <v>133-KOREA, SOUTH</v>
          </cell>
        </row>
        <row r="133">
          <cell r="A133" t="str">
            <v>134-KOSOVO</v>
          </cell>
        </row>
        <row r="134">
          <cell r="A134" t="str">
            <v>135-KUWAIT</v>
          </cell>
        </row>
        <row r="135">
          <cell r="A135" t="str">
            <v>136-KYRGYZSTAN</v>
          </cell>
        </row>
        <row r="136">
          <cell r="A136" t="str">
            <v>137-LAOS</v>
          </cell>
        </row>
        <row r="137">
          <cell r="A137" t="str">
            <v>138-LATVIA</v>
          </cell>
        </row>
        <row r="138">
          <cell r="A138" t="str">
            <v>139-LEBANON</v>
          </cell>
        </row>
        <row r="139">
          <cell r="A139" t="str">
            <v>140-LESOTHO</v>
          </cell>
        </row>
        <row r="140">
          <cell r="A140" t="str">
            <v>141-LIBERIA</v>
          </cell>
        </row>
        <row r="141">
          <cell r="A141" t="str">
            <v>142-LIBYA</v>
          </cell>
        </row>
        <row r="142">
          <cell r="A142" t="str">
            <v>143-LIECHTENSTEIN</v>
          </cell>
        </row>
        <row r="143">
          <cell r="A143" t="str">
            <v>144-LITHUANIA</v>
          </cell>
        </row>
        <row r="144">
          <cell r="A144" t="str">
            <v>145-LUXEMBOURG</v>
          </cell>
        </row>
        <row r="145">
          <cell r="A145" t="str">
            <v>146-MACAU</v>
          </cell>
        </row>
        <row r="146">
          <cell r="A146" t="str">
            <v>147-MACEDONIA</v>
          </cell>
        </row>
        <row r="147">
          <cell r="A147" t="str">
            <v>148-MADAGASCAR</v>
          </cell>
        </row>
        <row r="148">
          <cell r="A148" t="str">
            <v>149-MALAWI</v>
          </cell>
        </row>
        <row r="149">
          <cell r="A149" t="str">
            <v>150-MALAYSIA</v>
          </cell>
        </row>
        <row r="150">
          <cell r="A150" t="str">
            <v>151-MALAYSIA (LABUAN)</v>
          </cell>
        </row>
        <row r="151">
          <cell r="A151" t="str">
            <v>152-MALDIVES</v>
          </cell>
        </row>
        <row r="152">
          <cell r="A152" t="str">
            <v>153-MALI</v>
          </cell>
        </row>
        <row r="153">
          <cell r="A153" t="str">
            <v>154-MALTA</v>
          </cell>
        </row>
        <row r="154">
          <cell r="A154" t="str">
            <v>155-MARSHALLISLANDS</v>
          </cell>
        </row>
        <row r="155">
          <cell r="A155" t="str">
            <v>156-MARTINIQUE</v>
          </cell>
        </row>
        <row r="156">
          <cell r="A156" t="str">
            <v>157-MAURITANIA</v>
          </cell>
        </row>
        <row r="157">
          <cell r="A157" t="str">
            <v>158-MAURITIUS</v>
          </cell>
        </row>
        <row r="158">
          <cell r="A158" t="str">
            <v>159-MAYOTTE</v>
          </cell>
        </row>
        <row r="159">
          <cell r="A159" t="str">
            <v>160-UNITED MEXICAN STATES</v>
          </cell>
        </row>
        <row r="160">
          <cell r="A160" t="str">
            <v>161-MICRONESIA, FEDERATED STATES OF</v>
          </cell>
        </row>
        <row r="161">
          <cell r="A161" t="str">
            <v>162-MIDWAY ISLANDS</v>
          </cell>
        </row>
        <row r="162">
          <cell r="A162" t="str">
            <v>163-MOLDOVA</v>
          </cell>
        </row>
        <row r="163">
          <cell r="A163" t="str">
            <v>164-MONACO</v>
          </cell>
        </row>
        <row r="164">
          <cell r="A164" t="str">
            <v>165-MONGOLIA</v>
          </cell>
        </row>
        <row r="165">
          <cell r="A165" t="str">
            <v>166-MONTENEGRO</v>
          </cell>
        </row>
        <row r="166">
          <cell r="A166" t="str">
            <v>167-MONTSERRAT</v>
          </cell>
        </row>
        <row r="167">
          <cell r="A167" t="str">
            <v>168-MOROCCO</v>
          </cell>
        </row>
        <row r="168">
          <cell r="A168" t="str">
            <v>169-MOZAMBIQUE</v>
          </cell>
        </row>
        <row r="169">
          <cell r="A169" t="str">
            <v>170-MYANMAR (BURMA)</v>
          </cell>
        </row>
        <row r="170">
          <cell r="A170" t="str">
            <v>171-NAMIBIA</v>
          </cell>
        </row>
        <row r="171">
          <cell r="A171" t="str">
            <v>172-NAURU</v>
          </cell>
        </row>
        <row r="172">
          <cell r="A172" t="str">
            <v>173-NAVASSA ISLAND</v>
          </cell>
        </row>
        <row r="173">
          <cell r="A173" t="str">
            <v>174-NEPAL</v>
          </cell>
        </row>
        <row r="174">
          <cell r="A174" t="str">
            <v>175-NETHERLANDS</v>
          </cell>
        </row>
        <row r="175">
          <cell r="A175" t="str">
            <v>176-NETHERLANDS ANTILLES</v>
          </cell>
        </row>
        <row r="176">
          <cell r="A176" t="str">
            <v>177-NEW CALEDONIA</v>
          </cell>
        </row>
        <row r="177">
          <cell r="A177" t="str">
            <v>178-NEWZEALAND</v>
          </cell>
        </row>
        <row r="178">
          <cell r="A178" t="str">
            <v>179-NICARAGUA</v>
          </cell>
        </row>
        <row r="179">
          <cell r="A179" t="str">
            <v>180-NIGER</v>
          </cell>
        </row>
        <row r="180">
          <cell r="A180" t="str">
            <v>181-NIGERIA</v>
          </cell>
        </row>
        <row r="181">
          <cell r="A181" t="str">
            <v>182-NIUE</v>
          </cell>
        </row>
        <row r="182">
          <cell r="A182" t="str">
            <v>183-NORFOLK ISLAND</v>
          </cell>
        </row>
        <row r="183">
          <cell r="A183" t="str">
            <v>184-NORTHERN MARIANA ISLANDS</v>
          </cell>
        </row>
        <row r="184">
          <cell r="A184" t="str">
            <v>185-NORWAY</v>
          </cell>
        </row>
        <row r="185">
          <cell r="A185" t="str">
            <v>186-OMAN</v>
          </cell>
        </row>
        <row r="186">
          <cell r="A186" t="str">
            <v>187-PAKISTAN</v>
          </cell>
        </row>
        <row r="187">
          <cell r="A187" t="str">
            <v>188-PALAU</v>
          </cell>
        </row>
        <row r="188">
          <cell r="A188" t="str">
            <v>189-PALMYRA ATOLL</v>
          </cell>
        </row>
        <row r="189">
          <cell r="A189" t="str">
            <v>190-PANAMA</v>
          </cell>
        </row>
        <row r="190">
          <cell r="A190" t="str">
            <v>191-PAPUA NEW GUINEA</v>
          </cell>
        </row>
        <row r="191">
          <cell r="A191" t="str">
            <v>192-PARACEL ISLANDS</v>
          </cell>
        </row>
        <row r="192">
          <cell r="A192" t="str">
            <v>193-PARAGUAY</v>
          </cell>
        </row>
        <row r="193">
          <cell r="A193" t="str">
            <v>194-PERU</v>
          </cell>
        </row>
        <row r="194">
          <cell r="A194" t="str">
            <v>195-PHILIPPINES</v>
          </cell>
        </row>
        <row r="195">
          <cell r="A195" t="str">
            <v>196-PITCAIRN ISLANDS</v>
          </cell>
        </row>
        <row r="196">
          <cell r="A196" t="str">
            <v>197-PITCAIRN, HENDERSON, DUCIE, AND OENO ISLANDS</v>
          </cell>
        </row>
        <row r="197">
          <cell r="A197" t="str">
            <v>198-POLAND</v>
          </cell>
        </row>
        <row r="198">
          <cell r="A198" t="str">
            <v>199-PORTUGAL</v>
          </cell>
        </row>
        <row r="199">
          <cell r="A199" t="str">
            <v>200-PUERTO RICO</v>
          </cell>
        </row>
        <row r="200">
          <cell r="A200" t="str">
            <v>201-QATAR</v>
          </cell>
        </row>
        <row r="201">
          <cell r="A201" t="str">
            <v>202-REUNION</v>
          </cell>
        </row>
        <row r="202">
          <cell r="A202" t="str">
            <v>203-ROMANIA</v>
          </cell>
        </row>
        <row r="203">
          <cell r="A203" t="str">
            <v>204-RUSSIA</v>
          </cell>
        </row>
        <row r="204">
          <cell r="A204" t="str">
            <v>205-RWANDA</v>
          </cell>
        </row>
        <row r="205">
          <cell r="A205" t="str">
            <v>206-SAINT BARTHELEMY</v>
          </cell>
        </row>
        <row r="206">
          <cell r="A206" t="str">
            <v>207-SAINT HELENA</v>
          </cell>
        </row>
        <row r="207">
          <cell r="A207" t="str">
            <v>208-SAINT KITTS AND NEVIS</v>
          </cell>
        </row>
        <row r="208">
          <cell r="A208" t="str">
            <v>209-SAINT LUCIA</v>
          </cell>
        </row>
        <row r="209">
          <cell r="A209" t="str">
            <v>210-SAINT MARTIN</v>
          </cell>
        </row>
        <row r="210">
          <cell r="A210" t="str">
            <v>211-SAINT PIERRE AND MIQUELON</v>
          </cell>
        </row>
        <row r="211">
          <cell r="A211" t="str">
            <v>212-SAINT VINCENT AND THE GRENADINES</v>
          </cell>
        </row>
        <row r="212">
          <cell r="A212" t="str">
            <v>213-SAMOA</v>
          </cell>
        </row>
        <row r="213">
          <cell r="A213" t="str">
            <v>214-SANMARINO</v>
          </cell>
        </row>
        <row r="214">
          <cell r="A214" t="str">
            <v>215-SAO TOME AND PRINCIPE</v>
          </cell>
        </row>
        <row r="215">
          <cell r="A215" t="str">
            <v>216-SAUDI ARABIA</v>
          </cell>
        </row>
        <row r="216">
          <cell r="A216" t="str">
            <v>217-SENEGAL</v>
          </cell>
        </row>
        <row r="217">
          <cell r="A217" t="str">
            <v>218-SERBIA</v>
          </cell>
        </row>
        <row r="218">
          <cell r="A218" t="str">
            <v>219-SEYCHELLES</v>
          </cell>
        </row>
        <row r="219">
          <cell r="A219" t="str">
            <v>220-SIERRA LEONE</v>
          </cell>
        </row>
        <row r="220">
          <cell r="A220" t="str">
            <v>221-SINGAPORE</v>
          </cell>
        </row>
        <row r="221">
          <cell r="A221" t="str">
            <v>222-SLOVAKIA</v>
          </cell>
        </row>
        <row r="222">
          <cell r="A222" t="str">
            <v>223-SLOVENIA</v>
          </cell>
        </row>
        <row r="223">
          <cell r="A223" t="str">
            <v>224-SOLOMON ISLANDS</v>
          </cell>
        </row>
        <row r="224">
          <cell r="A224" t="str">
            <v>225-SOMALIA</v>
          </cell>
        </row>
        <row r="225">
          <cell r="A225" t="str">
            <v>226-SOUTH AFRICA</v>
          </cell>
        </row>
        <row r="226">
          <cell r="A226" t="str">
            <v>227-SOUTH GEORGIA AND SOUTH SANDWICH ISLANDS</v>
          </cell>
        </row>
        <row r="227">
          <cell r="A227" t="str">
            <v>228-SPRATLY ISLANDS</v>
          </cell>
        </row>
        <row r="228">
          <cell r="A228" t="str">
            <v>229-SPAIN</v>
          </cell>
        </row>
        <row r="229">
          <cell r="A229" t="str">
            <v>230-SRI LANKA</v>
          </cell>
        </row>
        <row r="230">
          <cell r="A230" t="str">
            <v>231-ST. VINCENT &amp; GRENADINES</v>
          </cell>
        </row>
        <row r="231">
          <cell r="A231" t="str">
            <v>232-SUDAN</v>
          </cell>
        </row>
        <row r="232">
          <cell r="A232" t="str">
            <v>233-SURINAME</v>
          </cell>
        </row>
        <row r="233">
          <cell r="A233" t="str">
            <v>234-SVALBARD</v>
          </cell>
        </row>
        <row r="234">
          <cell r="A234" t="str">
            <v>235-SWAZILAND</v>
          </cell>
        </row>
        <row r="235">
          <cell r="A235" t="str">
            <v>236-SWEDEN</v>
          </cell>
        </row>
        <row r="236">
          <cell r="A236" t="str">
            <v>237-SWITZERLAND</v>
          </cell>
        </row>
        <row r="237">
          <cell r="A237" t="str">
            <v>238-SYRIA</v>
          </cell>
        </row>
        <row r="238">
          <cell r="A238" t="str">
            <v>239-TAIWAN</v>
          </cell>
        </row>
        <row r="239">
          <cell r="A239" t="str">
            <v>240-TAJIKISTAN</v>
          </cell>
        </row>
        <row r="240">
          <cell r="A240" t="str">
            <v>241-TANZANIA</v>
          </cell>
        </row>
        <row r="241">
          <cell r="A241" t="str">
            <v>242-TERRITORIAL COLLECTIVITY OF ST. PIERRE &amp; MIQUELON</v>
          </cell>
        </row>
        <row r="242">
          <cell r="A242" t="str">
            <v>243-TERRITORY OF AMERICAN SAMOA</v>
          </cell>
        </row>
        <row r="243">
          <cell r="A243" t="str">
            <v>244-TERRITORY OF ASHMORE AND CARTIER ISLANDS</v>
          </cell>
        </row>
        <row r="244">
          <cell r="A244" t="str">
            <v>245-TERRITORY OF CHRISTMAS ISLAND</v>
          </cell>
        </row>
        <row r="245">
          <cell r="A245" t="str">
            <v>246-TERRITORY OF COCOS (KEELING) ISLANDS</v>
          </cell>
        </row>
        <row r="246">
          <cell r="A246" t="str">
            <v>247-TERRITORY OF GUAM</v>
          </cell>
        </row>
        <row r="247">
          <cell r="A247" t="str">
            <v>248-TERRITORY OF HEARD ISLAND &amp; MCDONALD ISLANDS</v>
          </cell>
        </row>
        <row r="248">
          <cell r="A248" t="str">
            <v>249-TERRITORY OF NORFOLK ISLAND</v>
          </cell>
        </row>
        <row r="249">
          <cell r="A249" t="str">
            <v>250-THAILAND</v>
          </cell>
        </row>
        <row r="250">
          <cell r="A250" t="str">
            <v>251-THE BAHAMAS</v>
          </cell>
        </row>
        <row r="251">
          <cell r="A251" t="str">
            <v>252-THE GAMBIA</v>
          </cell>
        </row>
        <row r="252">
          <cell r="A252" t="str">
            <v>253-TOGO</v>
          </cell>
        </row>
        <row r="253">
          <cell r="A253" t="str">
            <v>254-TOKELAU</v>
          </cell>
        </row>
        <row r="254">
          <cell r="A254" t="str">
            <v>255-TONGA</v>
          </cell>
        </row>
        <row r="255">
          <cell r="A255" t="str">
            <v>256-TRINIDAD AND TOBAGO</v>
          </cell>
        </row>
        <row r="256">
          <cell r="A256" t="str">
            <v>257-TUNISIA</v>
          </cell>
        </row>
        <row r="257">
          <cell r="A257" t="str">
            <v>258-TURKEY</v>
          </cell>
        </row>
        <row r="258">
          <cell r="A258" t="str">
            <v>259-TURKMENISTAN</v>
          </cell>
        </row>
        <row r="259">
          <cell r="A259" t="str">
            <v>260-TURKS AND CAICOS ISLANDS</v>
          </cell>
        </row>
        <row r="260">
          <cell r="A260" t="str">
            <v>261-TUVALU</v>
          </cell>
        </row>
        <row r="261">
          <cell r="A261" t="str">
            <v>262-UGANDA</v>
          </cell>
        </row>
        <row r="262">
          <cell r="A262" t="str">
            <v>263-UKRAINE</v>
          </cell>
        </row>
        <row r="263">
          <cell r="A263" t="str">
            <v>264-UNITED ARAB EMIRATES</v>
          </cell>
        </row>
        <row r="264">
          <cell r="A264" t="str">
            <v>265-UNITED KINGDOM</v>
          </cell>
        </row>
        <row r="265">
          <cell r="A265" t="str">
            <v>266-UNITED STATES VIRGIN ISLANDS</v>
          </cell>
        </row>
        <row r="266">
          <cell r="A266" t="str">
            <v>267-UNITED STATES OF AMERICA</v>
          </cell>
        </row>
        <row r="267">
          <cell r="A267" t="str">
            <v>268-URUGUAY</v>
          </cell>
        </row>
        <row r="268">
          <cell r="A268" t="str">
            <v>269-UZBEKISTAN</v>
          </cell>
        </row>
        <row r="269">
          <cell r="A269" t="str">
            <v>270-VANUATU</v>
          </cell>
        </row>
        <row r="270">
          <cell r="A270" t="str">
            <v>271-VATICAN CITY (HOLYSEE)</v>
          </cell>
        </row>
        <row r="271">
          <cell r="A271" t="str">
            <v>272-VENEZUELA</v>
          </cell>
        </row>
        <row r="272">
          <cell r="A272" t="str">
            <v>273-VIETNAM</v>
          </cell>
        </row>
        <row r="273">
          <cell r="A273" t="str">
            <v>274-VIRGIN ISLANDS, BRITISH</v>
          </cell>
        </row>
        <row r="274">
          <cell r="A274" t="str">
            <v>275-VIRGIN ISLANDS, U.S.</v>
          </cell>
        </row>
        <row r="275">
          <cell r="A275" t="str">
            <v>276-WAKE ISLAND</v>
          </cell>
        </row>
        <row r="276">
          <cell r="A276" t="str">
            <v>277-WALLIS AND FUTUNA</v>
          </cell>
        </row>
        <row r="277">
          <cell r="A277" t="str">
            <v>278-WESTERN SAHARA</v>
          </cell>
        </row>
        <row r="278">
          <cell r="A278" t="str">
            <v>279-YEMEN</v>
          </cell>
        </row>
        <row r="279">
          <cell r="A279" t="str">
            <v>280-ZAMBIA</v>
          </cell>
        </row>
        <row r="280">
          <cell r="A280" t="str">
            <v>281-ZIMBABWE</v>
          </cell>
        </row>
        <row r="281">
          <cell r="A281" t="str">
            <v>282-COMBODIA</v>
          </cell>
        </row>
        <row r="282">
          <cell r="A282" t="str">
            <v>283-CONGO</v>
          </cell>
        </row>
        <row r="283">
          <cell r="A283" t="str">
            <v>284-IVORY COAST</v>
          </cell>
        </row>
        <row r="284">
          <cell r="A284" t="str">
            <v>285-WEST INDIES</v>
          </cell>
        </row>
        <row r="285">
          <cell r="A285" t="str">
            <v>286-BRITISH VIRGIN ISLANDS</v>
          </cell>
        </row>
        <row r="286">
          <cell r="A286" t="str">
            <v>287-TAIPEI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IPMENT_SUMMERY"/>
      <sheetName val="SHIP_Plng"/>
      <sheetName val="Master Sheet"/>
      <sheetName val="Inv No 65- DANGOTE - CWC &amp;  (3)"/>
      <sheetName val="PL No 65- DANGOTE - CWC &amp; 3 (3)"/>
      <sheetName val="Inv No 67- DANGOTE - CWC &amp;  (2)"/>
      <sheetName val="PL No 67- DANGOTE - CWC &amp; 3 (2)"/>
      <sheetName val="PI_03_Inv_Cwc_3LPE_48_23.10&quot;"/>
      <sheetName val="PI_03_PL_Cwc_3LPE_48_23.10&quot;"/>
      <sheetName val="PI_04_Inv_Cwc_3LPE_48_23.10&quot;"/>
      <sheetName val="PI_04_PL_Cwc_3LPE_48_23.10&quot;"/>
      <sheetName val="INV 60-DECL-DANGOTE -CWC &amp; 3LPE"/>
      <sheetName val="PI_03_Inv_Cwc_3LPE_IGW_24&quot;_60mm"/>
      <sheetName val="PI_03_PL_Cwc_3LPE_IGW_24&quot;_60mm"/>
      <sheetName val="Inv_3LPE_24_12.70&quot;"/>
      <sheetName val="PL_3LPE_24_12.70&quot;"/>
      <sheetName val="DEEC- DANGOTE-3LPE-2025"/>
      <sheetName val="Inv_3LPE_48_15.90"/>
      <sheetName val="PL_3LPE_48_15.90"/>
      <sheetName val="DEEC- DANGOTE-3LPE-15.90"/>
      <sheetName val="Inv- DANGOTE-BARE"/>
      <sheetName val="PL- DANGOTE-BARE"/>
      <sheetName val="DEEC- DANGOTE-BARE"/>
      <sheetName val="Inv- DANGOTE-BARE (2)"/>
      <sheetName val="PL- DANGOTE-BARE (2)"/>
      <sheetName val="DEEC- DANGOTE-BARE (2)"/>
      <sheetName val="Inv No 68- DANGOTE - CWC &amp;  (3)"/>
      <sheetName val="PL No 68- DANGOTE - CWC &amp; 3 (3)"/>
      <sheetName val="Inv No 69- DANGOTE - CWC &amp;  (4)"/>
      <sheetName val="PL No 69- DANGOTE - CWC &amp; 3 (4)"/>
      <sheetName val="Inv No 70- DANGOTE - CWC &amp;  (2)"/>
      <sheetName val="PL No 70- DANGOTE - CWC &amp; 3 (2)"/>
      <sheetName val="Inv No 71- DANGOTE - CWC &amp;  (5)"/>
      <sheetName val="PL No 71- DANGOTE - CWC &amp; 3 (5)"/>
      <sheetName val="Inv No 72- DANGOTE - CWC &amp;  (4)"/>
      <sheetName val="PL No 72- DANGOTE - CWC &amp; 3 (4)"/>
      <sheetName val="PI_04_Inv_Cwc_3LPE_IGW_24&quot;_60mm"/>
      <sheetName val="PI_04_PL_Cwc_3LPE_IGW_24&quot;_60mm"/>
      <sheetName val="PI_04_Inv_Cwc_3LPE_24&quot;"/>
      <sheetName val="PI_04_PL_Cwc_3LPE_24&quot;"/>
      <sheetName val="PRE_MAIN_MASTER DOCUMENTS_DAN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Instruction"/>
      <sheetName val="b2b"/>
      <sheetName val="b2ba"/>
      <sheetName val="b2cl"/>
      <sheetName val="b2cla"/>
      <sheetName val="b2cs"/>
      <sheetName val="b2csa"/>
      <sheetName val="cdnr"/>
      <sheetName val="cdnra"/>
      <sheetName val="cdnur"/>
      <sheetName val="cdnura"/>
      <sheetName val="exp"/>
      <sheetName val="expa"/>
      <sheetName val="at"/>
      <sheetName val="ata"/>
      <sheetName val="atadj"/>
      <sheetName val="atadja"/>
      <sheetName val="exemp"/>
      <sheetName val="hsn"/>
      <sheetName val="docs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WOPAY</v>
          </cell>
          <cell r="F2">
            <v>0</v>
          </cell>
        </row>
        <row r="3">
          <cell r="B3" t="str">
            <v>WPAY</v>
          </cell>
          <cell r="F3">
            <v>0.25</v>
          </cell>
        </row>
        <row r="4">
          <cell r="F4">
            <v>3</v>
          </cell>
        </row>
        <row r="5">
          <cell r="F5">
            <v>5</v>
          </cell>
        </row>
        <row r="6">
          <cell r="F6">
            <v>12</v>
          </cell>
        </row>
        <row r="7">
          <cell r="F7">
            <v>18</v>
          </cell>
        </row>
        <row r="8">
          <cell r="F8">
            <v>28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patch Statement (3)"/>
      <sheetName val="Dispatch Statement (2)"/>
      <sheetName val="Dispatch Statement"/>
    </sheetNames>
    <sheetDataSet>
      <sheetData sheetId="0" refreshError="1"/>
      <sheetData sheetId="1" refreshError="1"/>
      <sheetData sheetId="2">
        <row r="573">
          <cell r="D573" t="str">
            <v>H311-B-00638</v>
          </cell>
          <cell r="I573">
            <v>90970348</v>
          </cell>
        </row>
        <row r="574">
          <cell r="D574" t="str">
            <v>H311-B-00733</v>
          </cell>
          <cell r="I574">
            <v>90970348</v>
          </cell>
        </row>
        <row r="575">
          <cell r="D575" t="str">
            <v>H311-A-00178</v>
          </cell>
          <cell r="I575">
            <v>90970348</v>
          </cell>
        </row>
        <row r="576">
          <cell r="D576" t="str">
            <v>H311-B-00697</v>
          </cell>
          <cell r="I576">
            <v>90970348</v>
          </cell>
        </row>
        <row r="577">
          <cell r="D577" t="str">
            <v>H311-B-00703</v>
          </cell>
          <cell r="I577">
            <v>90970348</v>
          </cell>
        </row>
        <row r="579">
          <cell r="D579" t="str">
            <v>H311-B-00542</v>
          </cell>
          <cell r="I579">
            <v>90970348</v>
          </cell>
        </row>
        <row r="580">
          <cell r="D580" t="str">
            <v>H311-B-00646</v>
          </cell>
          <cell r="I580">
            <v>90970348</v>
          </cell>
        </row>
        <row r="581">
          <cell r="D581" t="str">
            <v>H311-B-00931</v>
          </cell>
          <cell r="I581">
            <v>90970348</v>
          </cell>
        </row>
        <row r="582">
          <cell r="D582" t="str">
            <v>H311-B-00658</v>
          </cell>
          <cell r="I582">
            <v>90970348</v>
          </cell>
        </row>
        <row r="583">
          <cell r="D583" t="str">
            <v>H311-B-00440</v>
          </cell>
          <cell r="I583">
            <v>90970349</v>
          </cell>
        </row>
        <row r="585">
          <cell r="D585" t="str">
            <v>H311-C-02083</v>
          </cell>
          <cell r="I585">
            <v>89540334</v>
          </cell>
        </row>
        <row r="586">
          <cell r="D586" t="str">
            <v>H311-B-02067</v>
          </cell>
          <cell r="I586">
            <v>89540334</v>
          </cell>
        </row>
        <row r="587">
          <cell r="D587" t="str">
            <v>H311-B-01982</v>
          </cell>
          <cell r="I587">
            <v>89540334</v>
          </cell>
        </row>
        <row r="588">
          <cell r="D588" t="str">
            <v>H311-B-02046</v>
          </cell>
          <cell r="I588">
            <v>89540334</v>
          </cell>
        </row>
        <row r="589">
          <cell r="D589" t="str">
            <v>H311-C-02099</v>
          </cell>
          <cell r="I589">
            <v>89540334</v>
          </cell>
        </row>
        <row r="591">
          <cell r="D591" t="str">
            <v>H311-B-01570</v>
          </cell>
          <cell r="I591">
            <v>89540334</v>
          </cell>
        </row>
        <row r="592">
          <cell r="D592" t="str">
            <v>H311-B-01484</v>
          </cell>
          <cell r="I592">
            <v>89540334</v>
          </cell>
        </row>
        <row r="593">
          <cell r="D593" t="str">
            <v>H311-B-00461</v>
          </cell>
          <cell r="I593">
            <v>90970349</v>
          </cell>
        </row>
        <row r="594">
          <cell r="D594" t="str">
            <v>H311-B-01539</v>
          </cell>
          <cell r="I594">
            <v>89540334</v>
          </cell>
        </row>
        <row r="595">
          <cell r="D595" t="str">
            <v>H311-B-00478</v>
          </cell>
          <cell r="I595">
            <v>90970349</v>
          </cell>
        </row>
        <row r="597">
          <cell r="D597" t="str">
            <v>H311-B-01516</v>
          </cell>
          <cell r="I597">
            <v>89540334</v>
          </cell>
        </row>
        <row r="598">
          <cell r="D598" t="str">
            <v>H311-B-01419</v>
          </cell>
          <cell r="I598">
            <v>89540334</v>
          </cell>
        </row>
        <row r="599">
          <cell r="D599" t="str">
            <v>H311-A-00404</v>
          </cell>
          <cell r="I599">
            <v>90970349</v>
          </cell>
        </row>
        <row r="600">
          <cell r="D600" t="str">
            <v>H311-B-01520</v>
          </cell>
          <cell r="I600">
            <v>89540334</v>
          </cell>
        </row>
        <row r="601">
          <cell r="D601" t="str">
            <v>H311-B-01412</v>
          </cell>
          <cell r="I601">
            <v>89540334</v>
          </cell>
        </row>
        <row r="603">
          <cell r="D603" t="str">
            <v>H311-B-00535</v>
          </cell>
          <cell r="I603">
            <v>90970349</v>
          </cell>
        </row>
        <row r="604">
          <cell r="D604" t="str">
            <v>H311-B-00565</v>
          </cell>
          <cell r="I604">
            <v>90970349</v>
          </cell>
        </row>
        <row r="605">
          <cell r="D605" t="str">
            <v>H311-B-00808</v>
          </cell>
          <cell r="I605">
            <v>90970349</v>
          </cell>
        </row>
        <row r="606">
          <cell r="D606" t="str">
            <v>H311-B-00581</v>
          </cell>
          <cell r="I606">
            <v>90970349</v>
          </cell>
        </row>
        <row r="607">
          <cell r="D607" t="str">
            <v>H311-B-00578</v>
          </cell>
          <cell r="I607">
            <v>90970349</v>
          </cell>
        </row>
        <row r="609">
          <cell r="D609" t="str">
            <v>H311-B-01395</v>
          </cell>
          <cell r="I609">
            <v>89540334</v>
          </cell>
        </row>
        <row r="610">
          <cell r="D610" t="str">
            <v>H311-B-00843</v>
          </cell>
          <cell r="I610">
            <v>90970349</v>
          </cell>
        </row>
        <row r="611">
          <cell r="D611" t="str">
            <v>H311-B-01473</v>
          </cell>
          <cell r="I611">
            <v>89540334</v>
          </cell>
        </row>
        <row r="612">
          <cell r="D612" t="str">
            <v>H311-B-00717</v>
          </cell>
          <cell r="I612">
            <v>90970349</v>
          </cell>
        </row>
        <row r="613">
          <cell r="D613" t="str">
            <v>H311-B-00708</v>
          </cell>
          <cell r="I613">
            <v>90970349</v>
          </cell>
        </row>
        <row r="615">
          <cell r="D615" t="str">
            <v>H311-B-00811</v>
          </cell>
          <cell r="I615">
            <v>90970349</v>
          </cell>
        </row>
        <row r="616">
          <cell r="D616" t="str">
            <v>H311-B-00895</v>
          </cell>
          <cell r="I616">
            <v>90970349</v>
          </cell>
        </row>
        <row r="617">
          <cell r="D617" t="str">
            <v>H311-B-00894</v>
          </cell>
          <cell r="I617">
            <v>90970349</v>
          </cell>
        </row>
        <row r="618">
          <cell r="D618" t="str">
            <v>H311-B-00793</v>
          </cell>
          <cell r="I618">
            <v>90970349</v>
          </cell>
        </row>
        <row r="619">
          <cell r="D619" t="str">
            <v>H311-A-00370</v>
          </cell>
          <cell r="I619">
            <v>90970349</v>
          </cell>
        </row>
        <row r="621">
          <cell r="D621" t="str">
            <v>H311-B-00434</v>
          </cell>
          <cell r="I621">
            <v>90970349</v>
          </cell>
        </row>
        <row r="622">
          <cell r="D622" t="str">
            <v>H311-B-00866</v>
          </cell>
          <cell r="I622">
            <v>90970349</v>
          </cell>
        </row>
        <row r="623">
          <cell r="D623" t="str">
            <v>H311-A-00379</v>
          </cell>
          <cell r="I623">
            <v>90970349</v>
          </cell>
        </row>
        <row r="624">
          <cell r="D624" t="str">
            <v>H311-A-00386</v>
          </cell>
          <cell r="I624">
            <v>90970349</v>
          </cell>
        </row>
        <row r="625">
          <cell r="D625" t="str">
            <v>H311-A-00227</v>
          </cell>
          <cell r="I625">
            <v>90970349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Instruction"/>
      <sheetName val="b2b"/>
      <sheetName val="b2ba"/>
      <sheetName val="b2cl"/>
      <sheetName val="b2cla"/>
      <sheetName val="b2cs"/>
      <sheetName val="b2csa"/>
      <sheetName val="cdnr"/>
      <sheetName val="cdnra"/>
      <sheetName val="cdnur"/>
      <sheetName val="cdnura"/>
      <sheetName val="exp"/>
      <sheetName val="expa"/>
      <sheetName val="at"/>
      <sheetName val="ata"/>
      <sheetName val="atadj"/>
      <sheetName val="atadja"/>
      <sheetName val="exemp"/>
      <sheetName val="hsn"/>
      <sheetName val="docs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WOPAY</v>
          </cell>
          <cell r="C2" t="str">
            <v>N</v>
          </cell>
          <cell r="H2" t="str">
            <v>Regular</v>
          </cell>
        </row>
        <row r="3">
          <cell r="C3" t="str">
            <v>Y</v>
          </cell>
          <cell r="H3" t="str">
            <v>SEZ supplies with payment</v>
          </cell>
        </row>
        <row r="4">
          <cell r="H4" t="str">
            <v>SEZ supplies without payment</v>
          </cell>
        </row>
        <row r="5">
          <cell r="H5" t="str">
            <v>Deemed Exp</v>
          </cell>
        </row>
      </sheetData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V_002_......... Pipes"/>
      <sheetName val="MRR_01A_30&quot;X14.8 mm_294"/>
      <sheetName val="MRR_01A_30&quot;X14.8 mm_294 ACTUAL"/>
      <sheetName val="Sheet5"/>
      <sheetName val="Sheet3"/>
      <sheetName val="Sheet2"/>
      <sheetName val="MRR_02A_36&quot;X15.9 mm (3)"/>
      <sheetName val="Sheet1"/>
      <sheetName val="12.5"/>
    </sheetNames>
    <sheetDataSet>
      <sheetData sheetId="0"/>
      <sheetData sheetId="1"/>
      <sheetData sheetId="2"/>
      <sheetData sheetId="3"/>
      <sheetData sheetId="4">
        <row r="1">
          <cell r="B1">
            <v>43353</v>
          </cell>
          <cell r="C1">
            <v>22253</v>
          </cell>
        </row>
        <row r="2">
          <cell r="B2">
            <v>43353</v>
          </cell>
          <cell r="C2">
            <v>22254</v>
          </cell>
        </row>
        <row r="3">
          <cell r="B3">
            <v>43353</v>
          </cell>
          <cell r="C3">
            <v>22255</v>
          </cell>
        </row>
        <row r="4">
          <cell r="B4">
            <v>43353</v>
          </cell>
          <cell r="C4">
            <v>12026</v>
          </cell>
        </row>
        <row r="5">
          <cell r="B5">
            <v>43353</v>
          </cell>
          <cell r="C5">
            <v>12027</v>
          </cell>
        </row>
        <row r="6">
          <cell r="B6">
            <v>43353</v>
          </cell>
          <cell r="C6">
            <v>22256</v>
          </cell>
        </row>
        <row r="7">
          <cell r="B7">
            <v>43353</v>
          </cell>
          <cell r="C7">
            <v>12028</v>
          </cell>
        </row>
        <row r="8">
          <cell r="B8">
            <v>43353</v>
          </cell>
          <cell r="C8">
            <v>322125</v>
          </cell>
        </row>
        <row r="9">
          <cell r="B9">
            <v>43353</v>
          </cell>
          <cell r="C9">
            <v>322126</v>
          </cell>
        </row>
        <row r="10">
          <cell r="B10">
            <v>43353</v>
          </cell>
          <cell r="C10">
            <v>322127</v>
          </cell>
        </row>
        <row r="11">
          <cell r="B11">
            <v>43354</v>
          </cell>
          <cell r="C11">
            <v>322128</v>
          </cell>
        </row>
        <row r="12">
          <cell r="B12">
            <v>43354</v>
          </cell>
          <cell r="C12">
            <v>322129</v>
          </cell>
        </row>
        <row r="13">
          <cell r="B13">
            <v>43354</v>
          </cell>
          <cell r="C13">
            <v>322130</v>
          </cell>
        </row>
        <row r="14">
          <cell r="B14">
            <v>43354</v>
          </cell>
          <cell r="C14">
            <v>322131</v>
          </cell>
        </row>
        <row r="15">
          <cell r="B15">
            <v>43354</v>
          </cell>
          <cell r="C15">
            <v>12029</v>
          </cell>
        </row>
        <row r="16">
          <cell r="B16">
            <v>43354</v>
          </cell>
          <cell r="C16">
            <v>22261</v>
          </cell>
        </row>
        <row r="17">
          <cell r="B17">
            <v>43354</v>
          </cell>
          <cell r="C17">
            <v>22258</v>
          </cell>
        </row>
        <row r="18">
          <cell r="B18">
            <v>43354</v>
          </cell>
          <cell r="C18">
            <v>12030</v>
          </cell>
        </row>
        <row r="19">
          <cell r="B19">
            <v>43354</v>
          </cell>
          <cell r="C19">
            <v>322132</v>
          </cell>
        </row>
        <row r="20">
          <cell r="B20">
            <v>43354</v>
          </cell>
          <cell r="C20">
            <v>22259</v>
          </cell>
        </row>
        <row r="21">
          <cell r="B21">
            <v>43354</v>
          </cell>
          <cell r="C21">
            <v>22260</v>
          </cell>
        </row>
        <row r="22">
          <cell r="B22">
            <v>43354</v>
          </cell>
          <cell r="C22">
            <v>322133</v>
          </cell>
        </row>
        <row r="23">
          <cell r="B23">
            <v>43354</v>
          </cell>
          <cell r="C23">
            <v>322134</v>
          </cell>
        </row>
        <row r="24">
          <cell r="B24">
            <v>43354</v>
          </cell>
          <cell r="C24">
            <v>322135</v>
          </cell>
        </row>
        <row r="25">
          <cell r="B25">
            <v>43354</v>
          </cell>
          <cell r="C25">
            <v>12031</v>
          </cell>
        </row>
        <row r="26">
          <cell r="B26">
            <v>43354</v>
          </cell>
          <cell r="C26">
            <v>12032</v>
          </cell>
        </row>
        <row r="27">
          <cell r="B27">
            <v>43355</v>
          </cell>
          <cell r="C27">
            <v>12033</v>
          </cell>
        </row>
        <row r="28">
          <cell r="B28">
            <v>43355</v>
          </cell>
          <cell r="C28">
            <v>12034</v>
          </cell>
        </row>
        <row r="29">
          <cell r="B29">
            <v>43355</v>
          </cell>
          <cell r="C29">
            <v>12035</v>
          </cell>
        </row>
        <row r="30">
          <cell r="B30">
            <v>43355</v>
          </cell>
          <cell r="C30">
            <v>12036</v>
          </cell>
        </row>
        <row r="31">
          <cell r="B31">
            <v>43355</v>
          </cell>
          <cell r="C31">
            <v>12037</v>
          </cell>
        </row>
        <row r="32">
          <cell r="B32">
            <v>43355</v>
          </cell>
          <cell r="C32">
            <v>322136</v>
          </cell>
        </row>
        <row r="33">
          <cell r="B33">
            <v>43355</v>
          </cell>
          <cell r="C33">
            <v>322137</v>
          </cell>
        </row>
        <row r="34">
          <cell r="B34">
            <v>43355</v>
          </cell>
          <cell r="C34">
            <v>322138</v>
          </cell>
        </row>
        <row r="35">
          <cell r="B35">
            <v>43355</v>
          </cell>
          <cell r="C35">
            <v>12038</v>
          </cell>
        </row>
        <row r="36">
          <cell r="B36">
            <v>43355</v>
          </cell>
          <cell r="C36">
            <v>322141</v>
          </cell>
        </row>
        <row r="37">
          <cell r="B37">
            <v>43355</v>
          </cell>
          <cell r="C37">
            <v>12042</v>
          </cell>
        </row>
        <row r="38">
          <cell r="B38">
            <v>43355</v>
          </cell>
          <cell r="C38">
            <v>12043</v>
          </cell>
        </row>
        <row r="39">
          <cell r="B39">
            <v>43355</v>
          </cell>
          <cell r="C39">
            <v>322142</v>
          </cell>
        </row>
        <row r="40">
          <cell r="B40">
            <v>43356</v>
          </cell>
          <cell r="C40">
            <v>12044</v>
          </cell>
        </row>
        <row r="41">
          <cell r="B41">
            <v>43356</v>
          </cell>
          <cell r="C41">
            <v>12047</v>
          </cell>
        </row>
        <row r="42">
          <cell r="B42">
            <v>43356</v>
          </cell>
          <cell r="C42">
            <v>12048</v>
          </cell>
        </row>
        <row r="43">
          <cell r="B43">
            <v>43356</v>
          </cell>
          <cell r="C43">
            <v>12049</v>
          </cell>
        </row>
        <row r="44">
          <cell r="B44">
            <v>43356</v>
          </cell>
          <cell r="C44">
            <v>322144</v>
          </cell>
        </row>
        <row r="45">
          <cell r="B45">
            <v>43356</v>
          </cell>
          <cell r="C45">
            <v>322146</v>
          </cell>
        </row>
        <row r="46">
          <cell r="B46">
            <v>43356</v>
          </cell>
          <cell r="C46">
            <v>322147</v>
          </cell>
        </row>
        <row r="47">
          <cell r="B47">
            <v>43356</v>
          </cell>
          <cell r="C47">
            <v>322148</v>
          </cell>
        </row>
        <row r="48">
          <cell r="B48">
            <v>43356</v>
          </cell>
          <cell r="C48">
            <v>322149</v>
          </cell>
        </row>
        <row r="49">
          <cell r="B49">
            <v>43356</v>
          </cell>
          <cell r="C49">
            <v>22268</v>
          </cell>
        </row>
        <row r="50">
          <cell r="B50">
            <v>43356</v>
          </cell>
          <cell r="C50">
            <v>322150</v>
          </cell>
        </row>
        <row r="51">
          <cell r="B51">
            <v>43357</v>
          </cell>
          <cell r="C51">
            <v>322151</v>
          </cell>
        </row>
        <row r="52">
          <cell r="B52">
            <v>43357</v>
          </cell>
          <cell r="C52">
            <v>22271</v>
          </cell>
        </row>
        <row r="53">
          <cell r="B53">
            <v>43357</v>
          </cell>
          <cell r="C53">
            <v>22273</v>
          </cell>
        </row>
        <row r="54">
          <cell r="B54">
            <v>43357</v>
          </cell>
          <cell r="C54">
            <v>22274</v>
          </cell>
        </row>
        <row r="55">
          <cell r="B55">
            <v>43357</v>
          </cell>
          <cell r="C55">
            <v>22275</v>
          </cell>
        </row>
        <row r="56">
          <cell r="B56">
            <v>43357</v>
          </cell>
          <cell r="C56">
            <v>11951</v>
          </cell>
        </row>
        <row r="57">
          <cell r="B57">
            <v>43357</v>
          </cell>
          <cell r="C57">
            <v>11952</v>
          </cell>
        </row>
        <row r="58">
          <cell r="B58">
            <v>43357</v>
          </cell>
          <cell r="C58">
            <v>11953</v>
          </cell>
        </row>
        <row r="59">
          <cell r="B59">
            <v>43357</v>
          </cell>
          <cell r="C59">
            <v>11954</v>
          </cell>
        </row>
        <row r="60">
          <cell r="B60">
            <v>43357</v>
          </cell>
          <cell r="C60">
            <v>322152</v>
          </cell>
        </row>
        <row r="61">
          <cell r="B61">
            <v>43357</v>
          </cell>
          <cell r="C61">
            <v>22278</v>
          </cell>
        </row>
        <row r="62">
          <cell r="B62">
            <v>43357</v>
          </cell>
          <cell r="C62">
            <v>322154</v>
          </cell>
        </row>
        <row r="63">
          <cell r="B63">
            <v>43357</v>
          </cell>
          <cell r="C63">
            <v>322157</v>
          </cell>
        </row>
        <row r="64">
          <cell r="B64">
            <v>43358</v>
          </cell>
          <cell r="C64">
            <v>11957</v>
          </cell>
        </row>
        <row r="65">
          <cell r="B65">
            <v>43358</v>
          </cell>
          <cell r="C65">
            <v>11958</v>
          </cell>
        </row>
        <row r="66">
          <cell r="B66">
            <v>43358</v>
          </cell>
          <cell r="C66">
            <v>11960</v>
          </cell>
        </row>
        <row r="67">
          <cell r="B67">
            <v>43358</v>
          </cell>
          <cell r="C67">
            <v>322158</v>
          </cell>
        </row>
        <row r="68">
          <cell r="B68">
            <v>43358</v>
          </cell>
          <cell r="C68">
            <v>322159</v>
          </cell>
        </row>
        <row r="69">
          <cell r="B69">
            <v>43358</v>
          </cell>
          <cell r="C69">
            <v>11964</v>
          </cell>
        </row>
        <row r="70">
          <cell r="B70">
            <v>43358</v>
          </cell>
          <cell r="C70">
            <v>22279</v>
          </cell>
        </row>
        <row r="71">
          <cell r="B71">
            <v>43358</v>
          </cell>
          <cell r="C71">
            <v>22279</v>
          </cell>
        </row>
        <row r="72">
          <cell r="B72">
            <v>43358</v>
          </cell>
          <cell r="C72">
            <v>22281</v>
          </cell>
        </row>
        <row r="73">
          <cell r="B73">
            <v>43358</v>
          </cell>
          <cell r="C73">
            <v>22282</v>
          </cell>
        </row>
        <row r="74">
          <cell r="B74">
            <v>43358</v>
          </cell>
          <cell r="C74">
            <v>11966</v>
          </cell>
        </row>
        <row r="75">
          <cell r="B75">
            <v>43358</v>
          </cell>
          <cell r="C75">
            <v>11967</v>
          </cell>
        </row>
        <row r="76">
          <cell r="B76">
            <v>43358</v>
          </cell>
          <cell r="C76">
            <v>11968</v>
          </cell>
        </row>
        <row r="77">
          <cell r="B77">
            <v>43358</v>
          </cell>
          <cell r="C77">
            <v>11970</v>
          </cell>
        </row>
        <row r="78">
          <cell r="B78">
            <v>43358</v>
          </cell>
          <cell r="C78">
            <v>11971</v>
          </cell>
        </row>
        <row r="79">
          <cell r="B79">
            <v>43360</v>
          </cell>
          <cell r="C79">
            <v>322160</v>
          </cell>
        </row>
        <row r="80">
          <cell r="B80">
            <v>43360</v>
          </cell>
          <cell r="C80">
            <v>322161</v>
          </cell>
        </row>
        <row r="81">
          <cell r="B81">
            <v>43360</v>
          </cell>
          <cell r="C81">
            <v>322162</v>
          </cell>
        </row>
        <row r="82">
          <cell r="B82">
            <v>43360</v>
          </cell>
          <cell r="C82">
            <v>322163</v>
          </cell>
        </row>
        <row r="83">
          <cell r="B83">
            <v>43360</v>
          </cell>
          <cell r="C83">
            <v>322165</v>
          </cell>
        </row>
        <row r="84">
          <cell r="B84">
            <v>43360</v>
          </cell>
          <cell r="C84">
            <v>322166</v>
          </cell>
        </row>
        <row r="85">
          <cell r="B85">
            <v>43360</v>
          </cell>
          <cell r="C85">
            <v>11972</v>
          </cell>
        </row>
        <row r="86">
          <cell r="B86">
            <v>43360</v>
          </cell>
          <cell r="C86">
            <v>322167</v>
          </cell>
        </row>
        <row r="87">
          <cell r="B87">
            <v>43360</v>
          </cell>
          <cell r="C87">
            <v>322168</v>
          </cell>
        </row>
        <row r="88">
          <cell r="B88">
            <v>43360</v>
          </cell>
          <cell r="C88">
            <v>322169</v>
          </cell>
        </row>
        <row r="89">
          <cell r="B89">
            <v>43360</v>
          </cell>
          <cell r="C89">
            <v>322170</v>
          </cell>
        </row>
        <row r="90">
          <cell r="B90">
            <v>43360</v>
          </cell>
          <cell r="C90">
            <v>11975</v>
          </cell>
        </row>
        <row r="91">
          <cell r="B91">
            <v>43360</v>
          </cell>
          <cell r="C91">
            <v>322171</v>
          </cell>
        </row>
        <row r="92">
          <cell r="B92">
            <v>43361</v>
          </cell>
          <cell r="C92">
            <v>22284</v>
          </cell>
        </row>
        <row r="93">
          <cell r="B93">
            <v>43361</v>
          </cell>
          <cell r="C93">
            <v>11976</v>
          </cell>
        </row>
        <row r="94">
          <cell r="B94">
            <v>43361</v>
          </cell>
          <cell r="C94">
            <v>22285</v>
          </cell>
        </row>
        <row r="95">
          <cell r="B95">
            <v>43361</v>
          </cell>
          <cell r="C95">
            <v>322172</v>
          </cell>
        </row>
        <row r="96">
          <cell r="B96">
            <v>43361</v>
          </cell>
          <cell r="C96">
            <v>322173</v>
          </cell>
        </row>
        <row r="97">
          <cell r="B97">
            <v>43361</v>
          </cell>
          <cell r="C97">
            <v>22286</v>
          </cell>
        </row>
        <row r="98">
          <cell r="B98">
            <v>43361</v>
          </cell>
          <cell r="C98">
            <v>22287</v>
          </cell>
        </row>
        <row r="99">
          <cell r="B99">
            <v>43361</v>
          </cell>
          <cell r="C99">
            <v>11978</v>
          </cell>
        </row>
        <row r="100">
          <cell r="B100">
            <v>43361</v>
          </cell>
          <cell r="C100">
            <v>322174</v>
          </cell>
        </row>
        <row r="101">
          <cell r="B101">
            <v>43361</v>
          </cell>
          <cell r="C101">
            <v>22288</v>
          </cell>
        </row>
        <row r="102">
          <cell r="B102">
            <v>43361</v>
          </cell>
          <cell r="C102">
            <v>22289</v>
          </cell>
        </row>
        <row r="103">
          <cell r="B103">
            <v>43361</v>
          </cell>
          <cell r="C103">
            <v>11979</v>
          </cell>
        </row>
        <row r="104">
          <cell r="B104">
            <v>43361</v>
          </cell>
          <cell r="C104">
            <v>11980</v>
          </cell>
        </row>
        <row r="105">
          <cell r="B105">
            <v>43361</v>
          </cell>
          <cell r="C105">
            <v>11981</v>
          </cell>
        </row>
        <row r="106">
          <cell r="B106">
            <v>43362</v>
          </cell>
          <cell r="C106">
            <v>322175</v>
          </cell>
        </row>
        <row r="107">
          <cell r="B107">
            <v>43362</v>
          </cell>
          <cell r="C107">
            <v>22290</v>
          </cell>
        </row>
        <row r="108">
          <cell r="B108">
            <v>43362</v>
          </cell>
          <cell r="C108">
            <v>22291</v>
          </cell>
        </row>
        <row r="109">
          <cell r="B109">
            <v>43362</v>
          </cell>
          <cell r="C109">
            <v>22292</v>
          </cell>
        </row>
        <row r="110">
          <cell r="B110">
            <v>43362</v>
          </cell>
          <cell r="C110">
            <v>22293</v>
          </cell>
        </row>
        <row r="111">
          <cell r="B111">
            <v>43362</v>
          </cell>
          <cell r="C111">
            <v>22294</v>
          </cell>
        </row>
        <row r="112">
          <cell r="B112">
            <v>43362</v>
          </cell>
          <cell r="C112">
            <v>22295</v>
          </cell>
        </row>
        <row r="113">
          <cell r="B113">
            <v>43362</v>
          </cell>
          <cell r="C113">
            <v>22296</v>
          </cell>
        </row>
        <row r="114">
          <cell r="B114">
            <v>43362</v>
          </cell>
          <cell r="C114">
            <v>22297</v>
          </cell>
        </row>
        <row r="115">
          <cell r="B115">
            <v>43362</v>
          </cell>
          <cell r="C115">
            <v>22298</v>
          </cell>
        </row>
        <row r="116">
          <cell r="B116">
            <v>43362</v>
          </cell>
          <cell r="C116">
            <v>22299</v>
          </cell>
        </row>
        <row r="117">
          <cell r="B117">
            <v>43362</v>
          </cell>
          <cell r="C117">
            <v>22300</v>
          </cell>
        </row>
        <row r="118">
          <cell r="B118">
            <v>43362</v>
          </cell>
          <cell r="C118">
            <v>11982</v>
          </cell>
        </row>
        <row r="119">
          <cell r="B119">
            <v>43362</v>
          </cell>
          <cell r="C119">
            <v>11983</v>
          </cell>
        </row>
        <row r="120">
          <cell r="B120">
            <v>43363</v>
          </cell>
          <cell r="C120">
            <v>11984</v>
          </cell>
        </row>
        <row r="121">
          <cell r="B121">
            <v>43363</v>
          </cell>
          <cell r="C121">
            <v>11985</v>
          </cell>
        </row>
        <row r="122">
          <cell r="B122">
            <v>43363</v>
          </cell>
          <cell r="C122">
            <v>11986</v>
          </cell>
        </row>
        <row r="123">
          <cell r="B123">
            <v>43363</v>
          </cell>
          <cell r="C123">
            <v>11987</v>
          </cell>
        </row>
        <row r="124">
          <cell r="B124">
            <v>43363</v>
          </cell>
          <cell r="C124">
            <v>11988</v>
          </cell>
        </row>
        <row r="125">
          <cell r="B125">
            <v>43363</v>
          </cell>
          <cell r="C125">
            <v>11989</v>
          </cell>
        </row>
        <row r="126">
          <cell r="B126">
            <v>43363</v>
          </cell>
          <cell r="C126">
            <v>11990</v>
          </cell>
        </row>
        <row r="127">
          <cell r="B127">
            <v>43363</v>
          </cell>
          <cell r="C127">
            <v>22451</v>
          </cell>
        </row>
        <row r="128">
          <cell r="B128">
            <v>43363</v>
          </cell>
          <cell r="C128">
            <v>22452</v>
          </cell>
        </row>
        <row r="129">
          <cell r="B129">
            <v>43363</v>
          </cell>
          <cell r="C129">
            <v>11991</v>
          </cell>
        </row>
        <row r="130">
          <cell r="B130">
            <v>43363</v>
          </cell>
          <cell r="C130">
            <v>11992</v>
          </cell>
        </row>
        <row r="131">
          <cell r="B131">
            <v>43363</v>
          </cell>
          <cell r="C131">
            <v>11993</v>
          </cell>
        </row>
        <row r="132">
          <cell r="B132">
            <v>43363</v>
          </cell>
          <cell r="C132">
            <v>11994</v>
          </cell>
        </row>
        <row r="133">
          <cell r="B133">
            <v>43363</v>
          </cell>
          <cell r="C133">
            <v>11995</v>
          </cell>
        </row>
        <row r="134">
          <cell r="B134">
            <v>43363</v>
          </cell>
          <cell r="C134">
            <v>11996</v>
          </cell>
        </row>
        <row r="135">
          <cell r="B135">
            <v>43363</v>
          </cell>
          <cell r="C135">
            <v>11997</v>
          </cell>
        </row>
        <row r="136">
          <cell r="B136">
            <v>43363</v>
          </cell>
          <cell r="C136">
            <v>11998</v>
          </cell>
        </row>
        <row r="137">
          <cell r="B137">
            <v>43365</v>
          </cell>
          <cell r="C137">
            <v>11999</v>
          </cell>
        </row>
        <row r="138">
          <cell r="B138">
            <v>43365</v>
          </cell>
          <cell r="C138">
            <v>12000</v>
          </cell>
        </row>
        <row r="139">
          <cell r="B139">
            <v>43365</v>
          </cell>
          <cell r="C139">
            <v>12101</v>
          </cell>
        </row>
        <row r="140">
          <cell r="B140">
            <v>43365</v>
          </cell>
          <cell r="C140">
            <v>322176</v>
          </cell>
        </row>
        <row r="141">
          <cell r="B141">
            <v>43365</v>
          </cell>
          <cell r="C141">
            <v>322177</v>
          </cell>
        </row>
        <row r="142">
          <cell r="B142">
            <v>43365</v>
          </cell>
          <cell r="C142">
            <v>322178</v>
          </cell>
        </row>
        <row r="143">
          <cell r="B143">
            <v>43365</v>
          </cell>
          <cell r="C143">
            <v>322179</v>
          </cell>
        </row>
        <row r="144">
          <cell r="B144">
            <v>43365</v>
          </cell>
          <cell r="C144">
            <v>322180</v>
          </cell>
        </row>
        <row r="145">
          <cell r="B145">
            <v>43366</v>
          </cell>
          <cell r="C145">
            <v>22453</v>
          </cell>
        </row>
        <row r="146">
          <cell r="B146">
            <v>43366</v>
          </cell>
          <cell r="C146">
            <v>22454</v>
          </cell>
        </row>
        <row r="147">
          <cell r="B147">
            <v>43366</v>
          </cell>
          <cell r="C147">
            <v>22455</v>
          </cell>
        </row>
        <row r="148">
          <cell r="B148">
            <v>43366</v>
          </cell>
          <cell r="C148">
            <v>12102</v>
          </cell>
        </row>
        <row r="149">
          <cell r="B149">
            <v>43366</v>
          </cell>
          <cell r="C149">
            <v>22456</v>
          </cell>
        </row>
        <row r="150">
          <cell r="B150">
            <v>43366</v>
          </cell>
          <cell r="C150">
            <v>12103</v>
          </cell>
        </row>
        <row r="151">
          <cell r="B151">
            <v>43366</v>
          </cell>
          <cell r="C151">
            <v>22457</v>
          </cell>
        </row>
        <row r="152">
          <cell r="B152">
            <v>43366</v>
          </cell>
          <cell r="C152">
            <v>22458</v>
          </cell>
        </row>
        <row r="153">
          <cell r="B153">
            <v>43366</v>
          </cell>
          <cell r="C153">
            <v>322185</v>
          </cell>
        </row>
        <row r="154">
          <cell r="B154">
            <v>43367</v>
          </cell>
          <cell r="C154">
            <v>12106</v>
          </cell>
        </row>
        <row r="155">
          <cell r="B155">
            <v>43367</v>
          </cell>
          <cell r="C155">
            <v>22778</v>
          </cell>
        </row>
        <row r="156">
          <cell r="B156">
            <v>43367</v>
          </cell>
          <cell r="C156">
            <v>22779</v>
          </cell>
        </row>
        <row r="157">
          <cell r="B157">
            <v>43367</v>
          </cell>
          <cell r="C157">
            <v>22780</v>
          </cell>
        </row>
        <row r="158">
          <cell r="B158">
            <v>43367</v>
          </cell>
          <cell r="C158">
            <v>22781</v>
          </cell>
        </row>
        <row r="159">
          <cell r="B159">
            <v>43367</v>
          </cell>
          <cell r="C159">
            <v>322269</v>
          </cell>
        </row>
        <row r="160">
          <cell r="B160">
            <v>43368</v>
          </cell>
          <cell r="C160">
            <v>322270</v>
          </cell>
        </row>
        <row r="161">
          <cell r="B161">
            <v>43368</v>
          </cell>
          <cell r="C161">
            <v>12223</v>
          </cell>
        </row>
        <row r="162">
          <cell r="B162">
            <v>43371</v>
          </cell>
          <cell r="C162">
            <v>322274</v>
          </cell>
        </row>
        <row r="163">
          <cell r="B163">
            <v>43371</v>
          </cell>
          <cell r="C163">
            <v>322275</v>
          </cell>
        </row>
        <row r="164">
          <cell r="B164">
            <v>43371</v>
          </cell>
          <cell r="C164">
            <v>22786</v>
          </cell>
        </row>
        <row r="165">
          <cell r="B165">
            <v>43378</v>
          </cell>
          <cell r="C165">
            <v>22788</v>
          </cell>
        </row>
        <row r="166">
          <cell r="B166">
            <v>43379</v>
          </cell>
          <cell r="C166">
            <v>322278</v>
          </cell>
        </row>
        <row r="167">
          <cell r="B167">
            <v>43379</v>
          </cell>
          <cell r="C167">
            <v>22789</v>
          </cell>
        </row>
        <row r="168">
          <cell r="B168">
            <v>43379</v>
          </cell>
          <cell r="C168">
            <v>22790</v>
          </cell>
        </row>
        <row r="169">
          <cell r="B169">
            <v>43379</v>
          </cell>
          <cell r="C169">
            <v>22791</v>
          </cell>
        </row>
        <row r="170">
          <cell r="B170">
            <v>43379</v>
          </cell>
          <cell r="C170">
            <v>22792</v>
          </cell>
        </row>
        <row r="171">
          <cell r="B171">
            <v>43379</v>
          </cell>
          <cell r="C171">
            <v>22793</v>
          </cell>
        </row>
        <row r="172">
          <cell r="B172">
            <v>43380</v>
          </cell>
          <cell r="C172">
            <v>12224</v>
          </cell>
        </row>
        <row r="173">
          <cell r="B173">
            <v>43380</v>
          </cell>
          <cell r="C173">
            <v>12225</v>
          </cell>
        </row>
        <row r="174">
          <cell r="B174">
            <v>43380</v>
          </cell>
          <cell r="C174">
            <v>12226</v>
          </cell>
        </row>
        <row r="175">
          <cell r="B175">
            <v>43380</v>
          </cell>
          <cell r="C175">
            <v>322279</v>
          </cell>
        </row>
        <row r="176">
          <cell r="B176">
            <v>43380</v>
          </cell>
          <cell r="C176">
            <v>322280</v>
          </cell>
        </row>
        <row r="177">
          <cell r="B177">
            <v>43380</v>
          </cell>
          <cell r="C177">
            <v>322281</v>
          </cell>
        </row>
        <row r="178">
          <cell r="B178">
            <v>43380</v>
          </cell>
          <cell r="C178">
            <v>12227</v>
          </cell>
        </row>
        <row r="179">
          <cell r="B179">
            <v>43380</v>
          </cell>
          <cell r="C179">
            <v>12228</v>
          </cell>
        </row>
        <row r="180">
          <cell r="B180">
            <v>43380</v>
          </cell>
          <cell r="C180">
            <v>12229</v>
          </cell>
        </row>
        <row r="181">
          <cell r="B181">
            <v>43380</v>
          </cell>
          <cell r="C181">
            <v>322282</v>
          </cell>
        </row>
        <row r="182">
          <cell r="B182">
            <v>43380</v>
          </cell>
          <cell r="C182">
            <v>12232</v>
          </cell>
        </row>
        <row r="183">
          <cell r="B183">
            <v>43380</v>
          </cell>
          <cell r="C183">
            <v>12231</v>
          </cell>
        </row>
        <row r="184">
          <cell r="B184">
            <v>43380</v>
          </cell>
          <cell r="C184">
            <v>322283</v>
          </cell>
        </row>
        <row r="185">
          <cell r="B185">
            <v>43380</v>
          </cell>
          <cell r="C185">
            <v>22797</v>
          </cell>
        </row>
        <row r="186">
          <cell r="B186">
            <v>43380</v>
          </cell>
          <cell r="C186">
            <v>12238</v>
          </cell>
        </row>
        <row r="187">
          <cell r="B187">
            <v>43380</v>
          </cell>
          <cell r="C187">
            <v>12239</v>
          </cell>
        </row>
        <row r="188">
          <cell r="B188">
            <v>43381</v>
          </cell>
          <cell r="C188">
            <v>22798</v>
          </cell>
        </row>
        <row r="189">
          <cell r="B189">
            <v>43381</v>
          </cell>
          <cell r="C189">
            <v>22799</v>
          </cell>
        </row>
        <row r="190">
          <cell r="B190">
            <v>43381</v>
          </cell>
          <cell r="C190">
            <v>12272</v>
          </cell>
        </row>
        <row r="191">
          <cell r="B191">
            <v>43381</v>
          </cell>
          <cell r="C191">
            <v>12273</v>
          </cell>
        </row>
        <row r="192">
          <cell r="B192">
            <v>43381</v>
          </cell>
          <cell r="C192">
            <v>12274</v>
          </cell>
        </row>
        <row r="193">
          <cell r="B193">
            <v>43381</v>
          </cell>
          <cell r="C193">
            <v>23543</v>
          </cell>
        </row>
        <row r="194">
          <cell r="B194">
            <v>43381</v>
          </cell>
          <cell r="C194">
            <v>23544</v>
          </cell>
        </row>
        <row r="195">
          <cell r="B195">
            <v>43381</v>
          </cell>
          <cell r="C195">
            <v>323440</v>
          </cell>
        </row>
        <row r="196">
          <cell r="B196">
            <v>43381</v>
          </cell>
          <cell r="C196">
            <v>12275</v>
          </cell>
        </row>
        <row r="197">
          <cell r="B197">
            <v>43381</v>
          </cell>
          <cell r="C197">
            <v>12276</v>
          </cell>
        </row>
        <row r="198">
          <cell r="B198">
            <v>43381</v>
          </cell>
          <cell r="C198">
            <v>323441</v>
          </cell>
        </row>
        <row r="199">
          <cell r="B199">
            <v>43382</v>
          </cell>
          <cell r="C199">
            <v>23545</v>
          </cell>
        </row>
        <row r="200">
          <cell r="B200">
            <v>43382</v>
          </cell>
          <cell r="C200">
            <v>12277</v>
          </cell>
        </row>
        <row r="201">
          <cell r="B201">
            <v>43382</v>
          </cell>
          <cell r="C201">
            <v>12278</v>
          </cell>
        </row>
        <row r="202">
          <cell r="B202">
            <v>43382</v>
          </cell>
          <cell r="C202">
            <v>23546</v>
          </cell>
        </row>
        <row r="203">
          <cell r="B203">
            <v>43382</v>
          </cell>
          <cell r="C203">
            <v>23547</v>
          </cell>
        </row>
        <row r="204">
          <cell r="B204">
            <v>43382</v>
          </cell>
          <cell r="C204">
            <v>23548</v>
          </cell>
        </row>
        <row r="205">
          <cell r="B205">
            <v>43382</v>
          </cell>
          <cell r="C205">
            <v>23549</v>
          </cell>
        </row>
        <row r="206">
          <cell r="B206">
            <v>43382</v>
          </cell>
          <cell r="C206">
            <v>12279</v>
          </cell>
        </row>
        <row r="207">
          <cell r="B207">
            <v>43382</v>
          </cell>
          <cell r="C207">
            <v>12280</v>
          </cell>
        </row>
        <row r="208">
          <cell r="B208">
            <v>43382</v>
          </cell>
          <cell r="C208">
            <v>23550</v>
          </cell>
        </row>
        <row r="209">
          <cell r="B209">
            <v>43382</v>
          </cell>
          <cell r="C209">
            <v>23551</v>
          </cell>
        </row>
        <row r="210">
          <cell r="B210">
            <v>43382</v>
          </cell>
          <cell r="C210">
            <v>23552</v>
          </cell>
        </row>
        <row r="211">
          <cell r="B211">
            <v>43382</v>
          </cell>
          <cell r="C211">
            <v>323443</v>
          </cell>
        </row>
        <row r="212">
          <cell r="B212">
            <v>43382</v>
          </cell>
          <cell r="C212">
            <v>323444</v>
          </cell>
        </row>
        <row r="213">
          <cell r="B213">
            <v>43382</v>
          </cell>
          <cell r="C213">
            <v>23553</v>
          </cell>
        </row>
        <row r="214">
          <cell r="B214">
            <v>43382</v>
          </cell>
          <cell r="C214">
            <v>23554</v>
          </cell>
        </row>
        <row r="215">
          <cell r="B215">
            <v>43382</v>
          </cell>
          <cell r="C215">
            <v>23555</v>
          </cell>
        </row>
        <row r="216">
          <cell r="B216">
            <v>43383</v>
          </cell>
          <cell r="C216">
            <v>12281</v>
          </cell>
        </row>
        <row r="217">
          <cell r="B217">
            <v>43383</v>
          </cell>
          <cell r="C217">
            <v>323445</v>
          </cell>
        </row>
        <row r="218">
          <cell r="B218">
            <v>43383</v>
          </cell>
          <cell r="C218">
            <v>323446</v>
          </cell>
        </row>
        <row r="219">
          <cell r="B219">
            <v>43383</v>
          </cell>
          <cell r="C219">
            <v>23556</v>
          </cell>
        </row>
        <row r="220">
          <cell r="B220">
            <v>43383</v>
          </cell>
          <cell r="C220">
            <v>23557</v>
          </cell>
        </row>
        <row r="221">
          <cell r="B221">
            <v>43383</v>
          </cell>
          <cell r="C221">
            <v>23558</v>
          </cell>
        </row>
        <row r="222">
          <cell r="B222">
            <v>43383</v>
          </cell>
          <cell r="C222">
            <v>23559</v>
          </cell>
        </row>
        <row r="223">
          <cell r="B223">
            <v>43383</v>
          </cell>
          <cell r="C223">
            <v>23560</v>
          </cell>
        </row>
        <row r="224">
          <cell r="B224">
            <v>43383</v>
          </cell>
          <cell r="C224">
            <v>23562</v>
          </cell>
        </row>
        <row r="225">
          <cell r="B225">
            <v>43383</v>
          </cell>
          <cell r="C225">
            <v>23563</v>
          </cell>
        </row>
        <row r="226">
          <cell r="B226">
            <v>43383</v>
          </cell>
          <cell r="C226">
            <v>23565</v>
          </cell>
        </row>
        <row r="227">
          <cell r="B227">
            <v>43383</v>
          </cell>
          <cell r="C227">
            <v>23567</v>
          </cell>
        </row>
        <row r="228">
          <cell r="B228">
            <v>43384</v>
          </cell>
          <cell r="C228">
            <v>23568</v>
          </cell>
        </row>
        <row r="229">
          <cell r="B229">
            <v>43384</v>
          </cell>
          <cell r="C229">
            <v>23569</v>
          </cell>
        </row>
        <row r="230">
          <cell r="B230">
            <v>43384</v>
          </cell>
          <cell r="C230">
            <v>12283</v>
          </cell>
        </row>
        <row r="231">
          <cell r="B231">
            <v>43384</v>
          </cell>
          <cell r="C231">
            <v>12284</v>
          </cell>
        </row>
        <row r="232">
          <cell r="B232">
            <v>43410</v>
          </cell>
          <cell r="C232">
            <v>323487</v>
          </cell>
        </row>
        <row r="233">
          <cell r="B233">
            <v>43410</v>
          </cell>
          <cell r="C233">
            <v>23570</v>
          </cell>
        </row>
        <row r="234">
          <cell r="B234">
            <v>43410</v>
          </cell>
          <cell r="C234">
            <v>23571</v>
          </cell>
        </row>
        <row r="235">
          <cell r="B235">
            <v>43410</v>
          </cell>
          <cell r="C235">
            <v>12288</v>
          </cell>
        </row>
        <row r="236">
          <cell r="B236">
            <v>43410</v>
          </cell>
          <cell r="C236">
            <v>12289</v>
          </cell>
        </row>
        <row r="237">
          <cell r="B237">
            <v>43410</v>
          </cell>
          <cell r="C237">
            <v>12290</v>
          </cell>
        </row>
        <row r="238">
          <cell r="B238">
            <v>43410</v>
          </cell>
          <cell r="C238">
            <v>12291</v>
          </cell>
        </row>
        <row r="239">
          <cell r="B239">
            <v>43410</v>
          </cell>
          <cell r="C239">
            <v>12292</v>
          </cell>
        </row>
        <row r="240">
          <cell r="B240">
            <v>43410</v>
          </cell>
          <cell r="C240">
            <v>12293</v>
          </cell>
        </row>
        <row r="241">
          <cell r="B241">
            <v>43410</v>
          </cell>
          <cell r="C241">
            <v>323488</v>
          </cell>
        </row>
        <row r="242">
          <cell r="B242">
            <v>43410</v>
          </cell>
          <cell r="C242">
            <v>12295</v>
          </cell>
        </row>
        <row r="243">
          <cell r="B243">
            <v>43410</v>
          </cell>
          <cell r="C243">
            <v>23572</v>
          </cell>
        </row>
        <row r="244">
          <cell r="B244">
            <v>43410</v>
          </cell>
          <cell r="C244">
            <v>23573</v>
          </cell>
        </row>
        <row r="245">
          <cell r="B245">
            <v>43413</v>
          </cell>
          <cell r="C245">
            <v>23574</v>
          </cell>
        </row>
        <row r="246">
          <cell r="B246">
            <v>43413</v>
          </cell>
          <cell r="C246">
            <v>23575</v>
          </cell>
        </row>
        <row r="247">
          <cell r="B247">
            <v>43413</v>
          </cell>
          <cell r="C247">
            <v>12297</v>
          </cell>
        </row>
        <row r="248">
          <cell r="B248">
            <v>43413</v>
          </cell>
          <cell r="C248">
            <v>323498</v>
          </cell>
        </row>
        <row r="249">
          <cell r="B249">
            <v>43413</v>
          </cell>
          <cell r="C249">
            <v>23576</v>
          </cell>
        </row>
        <row r="250">
          <cell r="B250">
            <v>43413</v>
          </cell>
          <cell r="C250">
            <v>23577</v>
          </cell>
        </row>
        <row r="251">
          <cell r="B251">
            <v>43413</v>
          </cell>
          <cell r="C251">
            <v>23578</v>
          </cell>
        </row>
        <row r="252">
          <cell r="B252">
            <v>43413</v>
          </cell>
          <cell r="C252">
            <v>12300</v>
          </cell>
        </row>
        <row r="253">
          <cell r="B253">
            <v>43413</v>
          </cell>
          <cell r="C253">
            <v>23579</v>
          </cell>
        </row>
        <row r="254">
          <cell r="B254">
            <v>43413</v>
          </cell>
          <cell r="C254">
            <v>23580</v>
          </cell>
        </row>
        <row r="255">
          <cell r="B255">
            <v>43413</v>
          </cell>
          <cell r="C255">
            <v>23584</v>
          </cell>
        </row>
        <row r="256">
          <cell r="B256">
            <v>43413</v>
          </cell>
          <cell r="C256">
            <v>12752</v>
          </cell>
        </row>
        <row r="257">
          <cell r="B257">
            <v>43413</v>
          </cell>
          <cell r="C257">
            <v>23585</v>
          </cell>
        </row>
        <row r="258">
          <cell r="B258">
            <v>43413</v>
          </cell>
          <cell r="C258">
            <v>23586</v>
          </cell>
        </row>
        <row r="259">
          <cell r="B259">
            <v>43423</v>
          </cell>
          <cell r="C259">
            <v>23587</v>
          </cell>
        </row>
        <row r="260">
          <cell r="B260">
            <v>43423</v>
          </cell>
          <cell r="C260">
            <v>23588</v>
          </cell>
        </row>
        <row r="261">
          <cell r="B261">
            <v>43423</v>
          </cell>
          <cell r="C261">
            <v>23589</v>
          </cell>
        </row>
        <row r="262">
          <cell r="B262">
            <v>43423</v>
          </cell>
          <cell r="C262">
            <v>12754</v>
          </cell>
        </row>
        <row r="263">
          <cell r="B263">
            <v>43423</v>
          </cell>
          <cell r="C263">
            <v>12755</v>
          </cell>
        </row>
        <row r="264">
          <cell r="B264">
            <v>43423</v>
          </cell>
          <cell r="C264">
            <v>12756</v>
          </cell>
        </row>
        <row r="265">
          <cell r="B265">
            <v>43423</v>
          </cell>
          <cell r="C265">
            <v>12757</v>
          </cell>
        </row>
        <row r="266">
          <cell r="B266">
            <v>43423</v>
          </cell>
          <cell r="C266">
            <v>12758</v>
          </cell>
        </row>
        <row r="267">
          <cell r="B267">
            <v>43423</v>
          </cell>
          <cell r="C267">
            <v>323500</v>
          </cell>
        </row>
        <row r="268">
          <cell r="B268">
            <v>43423</v>
          </cell>
          <cell r="C268">
            <v>23590</v>
          </cell>
        </row>
        <row r="269">
          <cell r="B269">
            <v>43423</v>
          </cell>
          <cell r="C269">
            <v>23591</v>
          </cell>
        </row>
        <row r="270">
          <cell r="B270">
            <v>43423</v>
          </cell>
          <cell r="C270">
            <v>23592</v>
          </cell>
        </row>
        <row r="271">
          <cell r="B271">
            <v>43423</v>
          </cell>
          <cell r="C271">
            <v>23593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orydov"/>
      <sheetName val="Welcome!"/>
      <sheetName val="CD"/>
      <sheetName val="Challan Details"/>
      <sheetName val="DDS"/>
      <sheetName val="DD"/>
      <sheetName val="DDD"/>
      <sheetName val="Deductee Details"/>
      <sheetName val="Deductor Details"/>
      <sheetName val="SD"/>
      <sheetName val="Form 16A"/>
      <sheetName val="27A"/>
      <sheetName val="C281"/>
      <sheetName val="Form 16"/>
      <sheetName val="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1" t="str">
            <v>200 - TDS payable by taxpayer</v>
          </cell>
        </row>
        <row r="2">
          <cell r="E2" t="str">
            <v>400 - TDS regular assessment (Raised by I. T, Dept.)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Instruction"/>
      <sheetName val="b2b"/>
      <sheetName val="b2cl"/>
      <sheetName val="b2cs"/>
      <sheetName val="cdnr"/>
      <sheetName val="cdnur"/>
      <sheetName val="exp"/>
      <sheetName val="at"/>
      <sheetName val="atadj"/>
      <sheetName val="exemp"/>
      <sheetName val="hsn"/>
      <sheetName val="docs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BAG-BAGS</v>
          </cell>
          <cell r="G2" t="str">
            <v>01-Jammu &amp; Kashmir</v>
          </cell>
        </row>
        <row r="3">
          <cell r="A3" t="str">
            <v>BAL-BALE</v>
          </cell>
          <cell r="G3" t="str">
            <v>02-Himachal Pradesh</v>
          </cell>
        </row>
        <row r="4">
          <cell r="A4" t="str">
            <v>BDL-BUNDLES</v>
          </cell>
          <cell r="G4" t="str">
            <v>03-Punjab</v>
          </cell>
        </row>
        <row r="5">
          <cell r="A5" t="str">
            <v>BKL-BUCKLES</v>
          </cell>
          <cell r="G5" t="str">
            <v>04-Chandigarh</v>
          </cell>
        </row>
        <row r="6">
          <cell r="A6" t="str">
            <v>BOU-BILLION OF UNITS</v>
          </cell>
          <cell r="G6" t="str">
            <v>05-Uttarakhand</v>
          </cell>
        </row>
        <row r="7">
          <cell r="A7" t="str">
            <v>BOX-BOX</v>
          </cell>
          <cell r="G7" t="str">
            <v>06-Haryana</v>
          </cell>
        </row>
        <row r="8">
          <cell r="A8" t="str">
            <v>BTL-BOTTLES</v>
          </cell>
          <cell r="G8" t="str">
            <v>07-Delhi</v>
          </cell>
        </row>
        <row r="9">
          <cell r="A9" t="str">
            <v>BUN-BUNCHES</v>
          </cell>
          <cell r="G9" t="str">
            <v>08-Rajasthan</v>
          </cell>
        </row>
        <row r="10">
          <cell r="A10" t="str">
            <v>CAN-CANS</v>
          </cell>
          <cell r="G10" t="str">
            <v>09-Uttar Pradesh</v>
          </cell>
        </row>
        <row r="11">
          <cell r="A11" t="str">
            <v>CBM-CUBIC METERS</v>
          </cell>
          <cell r="G11" t="str">
            <v>10-Bihar</v>
          </cell>
        </row>
        <row r="12">
          <cell r="A12" t="str">
            <v>CCM-CUBIC CENTIMETERS</v>
          </cell>
          <cell r="G12" t="str">
            <v>11-Sikkim</v>
          </cell>
        </row>
        <row r="13">
          <cell r="A13" t="str">
            <v>CMS-CENTIMETERS</v>
          </cell>
          <cell r="G13" t="str">
            <v>12-Arunachal Pradesh</v>
          </cell>
        </row>
        <row r="14">
          <cell r="A14" t="str">
            <v>CTN-CARTONS</v>
          </cell>
          <cell r="G14" t="str">
            <v>13-Nagaland</v>
          </cell>
        </row>
        <row r="15">
          <cell r="A15" t="str">
            <v>DOZ-DOZENS</v>
          </cell>
          <cell r="G15" t="str">
            <v>14-Manipur</v>
          </cell>
        </row>
        <row r="16">
          <cell r="A16" t="str">
            <v>DRM-DRUMS</v>
          </cell>
          <cell r="G16" t="str">
            <v>15-Mizoram</v>
          </cell>
        </row>
        <row r="17">
          <cell r="A17" t="str">
            <v>GGK-GREAT GROSS</v>
          </cell>
          <cell r="G17" t="str">
            <v>16-Tripura</v>
          </cell>
        </row>
        <row r="18">
          <cell r="A18" t="str">
            <v>GMS-GRAMMES</v>
          </cell>
          <cell r="G18" t="str">
            <v>17-Meghalaya</v>
          </cell>
        </row>
        <row r="19">
          <cell r="A19" t="str">
            <v>GRS-GROSS</v>
          </cell>
          <cell r="G19" t="str">
            <v>18-Assam</v>
          </cell>
        </row>
        <row r="20">
          <cell r="A20" t="str">
            <v>GYD-GROSS YARDS</v>
          </cell>
          <cell r="G20" t="str">
            <v>19-West Bengal</v>
          </cell>
        </row>
        <row r="21">
          <cell r="A21" t="str">
            <v>KGS-KILOGRAMS</v>
          </cell>
          <cell r="G21" t="str">
            <v>20-Jharkhand</v>
          </cell>
        </row>
        <row r="22">
          <cell r="A22" t="str">
            <v>KLR-KILOLITRE</v>
          </cell>
          <cell r="G22" t="str">
            <v>21-Odisha</v>
          </cell>
        </row>
        <row r="23">
          <cell r="A23" t="str">
            <v>KME-KILOMETRE</v>
          </cell>
          <cell r="G23" t="str">
            <v>22-Chhattisgarh</v>
          </cell>
        </row>
        <row r="24">
          <cell r="A24" t="str">
            <v>MLT-MILILITRE</v>
          </cell>
          <cell r="G24" t="str">
            <v>23-Madhya Pradesh</v>
          </cell>
        </row>
        <row r="25">
          <cell r="A25" t="str">
            <v>MTR-METERS</v>
          </cell>
          <cell r="G25" t="str">
            <v>24-Gujarat</v>
          </cell>
        </row>
        <row r="26">
          <cell r="A26" t="str">
            <v>MTS-METRIC TON</v>
          </cell>
          <cell r="G26" t="str">
            <v>25-Daman &amp; Diu</v>
          </cell>
        </row>
        <row r="27">
          <cell r="A27" t="str">
            <v>NOS-NUMBERS</v>
          </cell>
          <cell r="G27" t="str">
            <v>26-Dadra &amp; Nagar Haveli</v>
          </cell>
        </row>
        <row r="28">
          <cell r="A28" t="str">
            <v>PAC-PACKS</v>
          </cell>
          <cell r="G28" t="str">
            <v>27-Maharashtra</v>
          </cell>
        </row>
        <row r="29">
          <cell r="A29" t="str">
            <v>PCS-PIECES</v>
          </cell>
          <cell r="G29" t="str">
            <v>29-Karnataka</v>
          </cell>
        </row>
        <row r="30">
          <cell r="A30" t="str">
            <v>PRS-PAIRS</v>
          </cell>
          <cell r="G30" t="str">
            <v>30-Goa</v>
          </cell>
        </row>
        <row r="31">
          <cell r="A31" t="str">
            <v>QTL-QUINTAL</v>
          </cell>
          <cell r="G31" t="str">
            <v>31-Lakshdweep</v>
          </cell>
        </row>
        <row r="32">
          <cell r="A32" t="str">
            <v>ROL-ROLLS</v>
          </cell>
          <cell r="G32" t="str">
            <v>32-Kerala</v>
          </cell>
        </row>
        <row r="33">
          <cell r="A33" t="str">
            <v>SET-SETS</v>
          </cell>
          <cell r="G33" t="str">
            <v>33-Tamil Nadu</v>
          </cell>
        </row>
        <row r="34">
          <cell r="A34" t="str">
            <v>SQF-SQUARE FEET</v>
          </cell>
          <cell r="G34" t="str">
            <v>34-Pondicherry</v>
          </cell>
        </row>
        <row r="35">
          <cell r="A35" t="str">
            <v>SQM-SQUARE METERS</v>
          </cell>
          <cell r="G35" t="str">
            <v>35-Andaman &amp; Nicobar Islands</v>
          </cell>
        </row>
        <row r="36">
          <cell r="A36" t="str">
            <v>SQY-SQUARE YARDS</v>
          </cell>
          <cell r="G36" t="str">
            <v>36-Telangana</v>
          </cell>
        </row>
        <row r="37">
          <cell r="A37" t="str">
            <v>TBS-TABLETS</v>
          </cell>
          <cell r="G37" t="str">
            <v>37-Andhra Pradesh</v>
          </cell>
        </row>
        <row r="38">
          <cell r="A38" t="str">
            <v>TGM-TEN GROSS</v>
          </cell>
          <cell r="G38" t="str">
            <v>97-Other Territory</v>
          </cell>
        </row>
        <row r="39">
          <cell r="A39" t="str">
            <v>THD-THOUSANDS</v>
          </cell>
        </row>
        <row r="40">
          <cell r="A40" t="str">
            <v>TON-TONNES</v>
          </cell>
        </row>
        <row r="41">
          <cell r="A41" t="str">
            <v>TUB-TUBES</v>
          </cell>
        </row>
        <row r="42">
          <cell r="A42" t="str">
            <v>UGS-US GALLONS</v>
          </cell>
        </row>
        <row r="43">
          <cell r="A43" t="str">
            <v>UNT-UNITS</v>
          </cell>
        </row>
        <row r="44">
          <cell r="A44" t="str">
            <v>YDS-YARDS</v>
          </cell>
        </row>
        <row r="45">
          <cell r="A45" t="str">
            <v>OTH-OTHERS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R_02A_36&quot;X15.9 mm_2447"/>
      <sheetName val="MRR_02A_36&quot;X15.9 mm_1525 F"/>
      <sheetName val="Sheet5"/>
      <sheetName val="Sheet4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8442</v>
          </cell>
          <cell r="D1" t="str">
            <v>OD29E6070</v>
          </cell>
        </row>
        <row r="2">
          <cell r="C2">
            <v>8443</v>
          </cell>
          <cell r="D2" t="str">
            <v>OD29E7670</v>
          </cell>
        </row>
        <row r="3">
          <cell r="C3">
            <v>8444</v>
          </cell>
          <cell r="D3" t="str">
            <v>OD29E7770</v>
          </cell>
        </row>
        <row r="4">
          <cell r="C4">
            <v>8445</v>
          </cell>
          <cell r="D4" t="str">
            <v>OD29E8070</v>
          </cell>
        </row>
        <row r="5">
          <cell r="C5">
            <v>8446</v>
          </cell>
          <cell r="D5" t="str">
            <v>OR 04K 2170</v>
          </cell>
        </row>
        <row r="6">
          <cell r="C6">
            <v>8447</v>
          </cell>
          <cell r="D6" t="str">
            <v>OD 29D 2570</v>
          </cell>
        </row>
        <row r="7">
          <cell r="C7">
            <v>8448</v>
          </cell>
          <cell r="D7" t="str">
            <v>OD 29B 3070</v>
          </cell>
        </row>
        <row r="8">
          <cell r="C8">
            <v>8449</v>
          </cell>
          <cell r="D8" t="str">
            <v>OD 29B 4670</v>
          </cell>
        </row>
        <row r="9">
          <cell r="C9">
            <v>8450</v>
          </cell>
          <cell r="D9" t="str">
            <v>OD 29B 4770</v>
          </cell>
        </row>
        <row r="10">
          <cell r="C10">
            <v>8501</v>
          </cell>
          <cell r="D10" t="str">
            <v>OD 29B 0213</v>
          </cell>
        </row>
        <row r="11">
          <cell r="C11">
            <v>8502</v>
          </cell>
          <cell r="D11" t="str">
            <v>OD 29B 5170</v>
          </cell>
        </row>
        <row r="12">
          <cell r="C12">
            <v>8503</v>
          </cell>
          <cell r="D12" t="str">
            <v>OR 04N 1551</v>
          </cell>
        </row>
        <row r="13">
          <cell r="C13">
            <v>8504</v>
          </cell>
          <cell r="D13" t="str">
            <v>OR 15P 6829</v>
          </cell>
        </row>
        <row r="14">
          <cell r="C14">
            <v>8505</v>
          </cell>
          <cell r="D14" t="str">
            <v>OD 04L 5794</v>
          </cell>
        </row>
        <row r="15">
          <cell r="C15">
            <v>8506</v>
          </cell>
          <cell r="D15" t="str">
            <v>OD 04B 2605</v>
          </cell>
        </row>
        <row r="16">
          <cell r="C16">
            <v>8507</v>
          </cell>
          <cell r="D16" t="str">
            <v>OD 04L 9990</v>
          </cell>
        </row>
        <row r="17">
          <cell r="C17">
            <v>8508</v>
          </cell>
          <cell r="D17" t="str">
            <v>OD 04M 2667</v>
          </cell>
        </row>
        <row r="18">
          <cell r="C18">
            <v>8509</v>
          </cell>
          <cell r="D18" t="str">
            <v>OD 04L 9909</v>
          </cell>
        </row>
        <row r="19">
          <cell r="C19">
            <v>8510</v>
          </cell>
          <cell r="D19" t="str">
            <v>OD 04M 2605</v>
          </cell>
        </row>
        <row r="20">
          <cell r="C20">
            <v>8511</v>
          </cell>
          <cell r="D20" t="str">
            <v>OD 29D 2670</v>
          </cell>
        </row>
        <row r="21">
          <cell r="C21">
            <v>8512</v>
          </cell>
          <cell r="D21" t="str">
            <v>OD 04L 8699</v>
          </cell>
        </row>
        <row r="22">
          <cell r="C22">
            <v>8513</v>
          </cell>
          <cell r="D22" t="str">
            <v>OD O4L 3799</v>
          </cell>
        </row>
        <row r="23">
          <cell r="C23">
            <v>8514</v>
          </cell>
          <cell r="D23" t="str">
            <v>OR 29A 0792</v>
          </cell>
        </row>
        <row r="24">
          <cell r="C24">
            <v>8515</v>
          </cell>
          <cell r="D24" t="str">
            <v>OD 04L 5894</v>
          </cell>
        </row>
        <row r="25">
          <cell r="C25">
            <v>8516</v>
          </cell>
          <cell r="D25" t="str">
            <v>OD 04L 5594</v>
          </cell>
        </row>
        <row r="26">
          <cell r="C26">
            <v>8517</v>
          </cell>
          <cell r="D26" t="str">
            <v>OR 04N 1651</v>
          </cell>
        </row>
        <row r="27">
          <cell r="C27">
            <v>8518</v>
          </cell>
          <cell r="D27" t="str">
            <v>OD 04L 5494</v>
          </cell>
        </row>
        <row r="28">
          <cell r="C28">
            <v>8519</v>
          </cell>
          <cell r="D28" t="str">
            <v>OD 04L 5694</v>
          </cell>
        </row>
        <row r="29">
          <cell r="C29">
            <v>8520</v>
          </cell>
          <cell r="D29" t="str">
            <v>OD 29B 3270</v>
          </cell>
        </row>
        <row r="30">
          <cell r="C30">
            <v>8521</v>
          </cell>
          <cell r="D30" t="str">
            <v>OD 29D 2570</v>
          </cell>
        </row>
        <row r="31">
          <cell r="C31">
            <v>8522</v>
          </cell>
          <cell r="D31" t="str">
            <v>OR 21B 5370</v>
          </cell>
        </row>
        <row r="32">
          <cell r="C32">
            <v>8523</v>
          </cell>
          <cell r="D32" t="str">
            <v>OD 04L 2178</v>
          </cell>
        </row>
        <row r="33">
          <cell r="C33">
            <v>8524</v>
          </cell>
          <cell r="D33" t="str">
            <v>OD 04L 8699</v>
          </cell>
        </row>
        <row r="34">
          <cell r="C34">
            <v>8525</v>
          </cell>
          <cell r="D34" t="str">
            <v>OD 04L 3799</v>
          </cell>
        </row>
        <row r="35">
          <cell r="C35">
            <v>8526</v>
          </cell>
          <cell r="D35" t="str">
            <v>OD 04L 5794</v>
          </cell>
        </row>
        <row r="36">
          <cell r="C36">
            <v>8527</v>
          </cell>
          <cell r="D36" t="str">
            <v>OD 02B 0213</v>
          </cell>
        </row>
        <row r="37">
          <cell r="C37">
            <v>8528</v>
          </cell>
          <cell r="D37" t="str">
            <v>OD 14A 4717</v>
          </cell>
        </row>
        <row r="38">
          <cell r="C38">
            <v>8529</v>
          </cell>
          <cell r="D38" t="str">
            <v>OR 14W 5149</v>
          </cell>
        </row>
        <row r="39">
          <cell r="C39">
            <v>8530</v>
          </cell>
          <cell r="D39" t="str">
            <v>OR 15P 6829</v>
          </cell>
        </row>
        <row r="40">
          <cell r="C40">
            <v>8531</v>
          </cell>
          <cell r="D40" t="str">
            <v>OR 04N 1651</v>
          </cell>
        </row>
        <row r="41">
          <cell r="C41">
            <v>8532</v>
          </cell>
          <cell r="D41" t="str">
            <v>OR 04N 1751</v>
          </cell>
        </row>
        <row r="42">
          <cell r="C42">
            <v>8533</v>
          </cell>
          <cell r="D42" t="str">
            <v>OR 04N 1551</v>
          </cell>
        </row>
        <row r="43">
          <cell r="C43">
            <v>8534</v>
          </cell>
          <cell r="D43" t="str">
            <v>OD 04L 5694</v>
          </cell>
        </row>
        <row r="44">
          <cell r="C44">
            <v>8535</v>
          </cell>
          <cell r="D44" t="str">
            <v>MH 43U 7379</v>
          </cell>
        </row>
        <row r="45">
          <cell r="C45">
            <v>8536</v>
          </cell>
          <cell r="D45" t="str">
            <v>OD 29E 7670</v>
          </cell>
        </row>
        <row r="46">
          <cell r="C46">
            <v>8537</v>
          </cell>
          <cell r="D46" t="str">
            <v>MH 43U 7379</v>
          </cell>
        </row>
        <row r="47">
          <cell r="C47">
            <v>8538</v>
          </cell>
          <cell r="D47" t="str">
            <v>OD 29B 3270</v>
          </cell>
        </row>
        <row r="48">
          <cell r="C48">
            <v>8539</v>
          </cell>
          <cell r="D48" t="str">
            <v>OR 29 6770</v>
          </cell>
        </row>
        <row r="49">
          <cell r="C49">
            <v>8540</v>
          </cell>
          <cell r="D49" t="str">
            <v>OD 29B 3070</v>
          </cell>
        </row>
        <row r="50">
          <cell r="C50">
            <v>8541</v>
          </cell>
          <cell r="D50" t="str">
            <v>OR 29 6870</v>
          </cell>
        </row>
        <row r="51">
          <cell r="C51">
            <v>8542</v>
          </cell>
          <cell r="D51" t="str">
            <v>OD 29B 4770</v>
          </cell>
        </row>
        <row r="52">
          <cell r="C52">
            <v>8543</v>
          </cell>
          <cell r="D52" t="str">
            <v>OD 29B 9370</v>
          </cell>
        </row>
        <row r="53">
          <cell r="C53">
            <v>8544</v>
          </cell>
          <cell r="D53" t="str">
            <v>OR 21B 5370</v>
          </cell>
        </row>
        <row r="54">
          <cell r="C54">
            <v>8545</v>
          </cell>
          <cell r="D54" t="str">
            <v>OD 29E 7770</v>
          </cell>
        </row>
        <row r="55">
          <cell r="C55">
            <v>8546</v>
          </cell>
          <cell r="D55" t="str">
            <v>OD 29E 7670</v>
          </cell>
        </row>
        <row r="56">
          <cell r="C56">
            <v>8547</v>
          </cell>
          <cell r="D56" t="str">
            <v>OD 29B 3170</v>
          </cell>
        </row>
        <row r="57">
          <cell r="C57">
            <v>8548</v>
          </cell>
          <cell r="D57" t="str">
            <v>OD 29B 7805</v>
          </cell>
        </row>
        <row r="58">
          <cell r="C58">
            <v>8551</v>
          </cell>
          <cell r="D58" t="str">
            <v>OD 04L 8699</v>
          </cell>
        </row>
        <row r="59">
          <cell r="C59">
            <v>8552</v>
          </cell>
          <cell r="D59" t="str">
            <v>OR 29 9970</v>
          </cell>
        </row>
        <row r="60">
          <cell r="C60">
            <v>8553</v>
          </cell>
          <cell r="D60" t="str">
            <v>MH 43U 7379</v>
          </cell>
        </row>
        <row r="61">
          <cell r="C61">
            <v>9404</v>
          </cell>
          <cell r="D61" t="str">
            <v>OR 29 9970</v>
          </cell>
        </row>
        <row r="62">
          <cell r="C62">
            <v>9405</v>
          </cell>
          <cell r="D62" t="str">
            <v>MH 43U 7379</v>
          </cell>
        </row>
        <row r="63">
          <cell r="C63">
            <v>9406</v>
          </cell>
          <cell r="D63" t="str">
            <v>OR 29 9970</v>
          </cell>
        </row>
        <row r="64">
          <cell r="C64">
            <v>9407</v>
          </cell>
          <cell r="D64" t="str">
            <v>OR 29B 7805</v>
          </cell>
        </row>
        <row r="65">
          <cell r="C65">
            <v>9408</v>
          </cell>
          <cell r="D65" t="str">
            <v>OD 05S 6161</v>
          </cell>
        </row>
        <row r="66">
          <cell r="C66">
            <v>9409</v>
          </cell>
          <cell r="D66" t="str">
            <v>O 21B 5370</v>
          </cell>
        </row>
        <row r="67">
          <cell r="C67">
            <v>9410</v>
          </cell>
          <cell r="D67" t="str">
            <v>OR 29 6870</v>
          </cell>
        </row>
        <row r="68">
          <cell r="C68">
            <v>9411</v>
          </cell>
          <cell r="D68" t="str">
            <v>OR 29 6770</v>
          </cell>
        </row>
        <row r="69">
          <cell r="C69">
            <v>9412</v>
          </cell>
          <cell r="D69" t="str">
            <v>OD 04M 6294</v>
          </cell>
        </row>
        <row r="70">
          <cell r="C70">
            <v>9413</v>
          </cell>
          <cell r="D70" t="str">
            <v>OD 04L 5494</v>
          </cell>
        </row>
        <row r="71">
          <cell r="C71">
            <v>9414</v>
          </cell>
          <cell r="D71" t="str">
            <v>OD 04L 5694</v>
          </cell>
        </row>
        <row r="72">
          <cell r="C72">
            <v>9415</v>
          </cell>
          <cell r="D72" t="str">
            <v>OD 04L 5594</v>
          </cell>
        </row>
        <row r="73">
          <cell r="C73">
            <v>9416</v>
          </cell>
          <cell r="D73" t="str">
            <v>OD 04L 5894</v>
          </cell>
        </row>
        <row r="74">
          <cell r="C74">
            <v>9417</v>
          </cell>
          <cell r="D74" t="str">
            <v>OD 04L 5794</v>
          </cell>
        </row>
        <row r="75">
          <cell r="C75">
            <v>9418</v>
          </cell>
          <cell r="D75" t="str">
            <v>OD 29F 9844</v>
          </cell>
        </row>
        <row r="76">
          <cell r="C76">
            <v>9419</v>
          </cell>
          <cell r="D76" t="str">
            <v>OD 21H 4329</v>
          </cell>
        </row>
        <row r="77">
          <cell r="C77">
            <v>9420</v>
          </cell>
          <cell r="D77" t="str">
            <v>OD 21H 5256</v>
          </cell>
        </row>
        <row r="78">
          <cell r="C78">
            <v>9421</v>
          </cell>
          <cell r="D78" t="str">
            <v>OD 29D 2570</v>
          </cell>
        </row>
        <row r="79">
          <cell r="C79">
            <v>9422</v>
          </cell>
          <cell r="D79" t="str">
            <v>OD 29E 5770</v>
          </cell>
        </row>
        <row r="80">
          <cell r="C80">
            <v>9423</v>
          </cell>
          <cell r="D80" t="str">
            <v>OD 29E 7570</v>
          </cell>
        </row>
        <row r="81">
          <cell r="C81">
            <v>9424</v>
          </cell>
          <cell r="D81" t="str">
            <v>OD 29E 7770</v>
          </cell>
        </row>
        <row r="82">
          <cell r="C82">
            <v>9425</v>
          </cell>
          <cell r="D82" t="str">
            <v>OD 29E 7870</v>
          </cell>
        </row>
        <row r="83">
          <cell r="C83">
            <v>9426</v>
          </cell>
          <cell r="D83" t="str">
            <v>OD 29B 3270</v>
          </cell>
        </row>
        <row r="84">
          <cell r="C84">
            <v>9427</v>
          </cell>
          <cell r="D84" t="str">
            <v>OD 29B 7805</v>
          </cell>
        </row>
        <row r="85">
          <cell r="C85">
            <v>9428</v>
          </cell>
          <cell r="D85" t="str">
            <v>OD 04M 5994</v>
          </cell>
        </row>
        <row r="86">
          <cell r="C86">
            <v>9429</v>
          </cell>
          <cell r="D86" t="str">
            <v>OD 04M 6094</v>
          </cell>
        </row>
        <row r="87">
          <cell r="C87">
            <v>9430</v>
          </cell>
          <cell r="D87" t="str">
            <v>OD 04M 6194</v>
          </cell>
        </row>
        <row r="88">
          <cell r="C88">
            <v>9431</v>
          </cell>
          <cell r="D88" t="str">
            <v>OD 04M 6294</v>
          </cell>
        </row>
        <row r="89">
          <cell r="C89">
            <v>9432</v>
          </cell>
          <cell r="D89" t="str">
            <v>OD 04M 6394</v>
          </cell>
        </row>
        <row r="90">
          <cell r="C90">
            <v>9433</v>
          </cell>
          <cell r="D90" t="str">
            <v>OD 04L 5594</v>
          </cell>
        </row>
        <row r="91">
          <cell r="C91">
            <v>9434</v>
          </cell>
          <cell r="D91" t="str">
            <v>OR 04N 1551</v>
          </cell>
        </row>
        <row r="92">
          <cell r="C92">
            <v>9435</v>
          </cell>
          <cell r="D92" t="str">
            <v>OR 04P 2451</v>
          </cell>
        </row>
        <row r="93">
          <cell r="C93">
            <v>9436</v>
          </cell>
          <cell r="D93" t="str">
            <v>OR 04P 2751</v>
          </cell>
        </row>
        <row r="94">
          <cell r="C94">
            <v>9437</v>
          </cell>
          <cell r="D94" t="str">
            <v>OD 29E 8933</v>
          </cell>
        </row>
        <row r="95">
          <cell r="C95">
            <v>9438</v>
          </cell>
          <cell r="D95" t="str">
            <v>OD 05S 6161</v>
          </cell>
        </row>
        <row r="96">
          <cell r="C96">
            <v>9440</v>
          </cell>
          <cell r="D96" t="str">
            <v>OD 04L 2178</v>
          </cell>
        </row>
        <row r="97">
          <cell r="C97">
            <v>9441</v>
          </cell>
          <cell r="D97" t="str">
            <v>OR 14U 4859</v>
          </cell>
        </row>
        <row r="98">
          <cell r="C98">
            <v>9442</v>
          </cell>
          <cell r="D98" t="str">
            <v>OR 02AQ 2029</v>
          </cell>
        </row>
        <row r="99">
          <cell r="C99">
            <v>9443</v>
          </cell>
          <cell r="D99" t="str">
            <v>OD 04J 8299</v>
          </cell>
        </row>
        <row r="100">
          <cell r="C100">
            <v>9444</v>
          </cell>
          <cell r="D100" t="str">
            <v>OD 29D 2670</v>
          </cell>
        </row>
        <row r="101">
          <cell r="C101">
            <v>9446</v>
          </cell>
          <cell r="D101" t="str">
            <v>OD 29B 4670</v>
          </cell>
        </row>
        <row r="102">
          <cell r="C102">
            <v>9447</v>
          </cell>
          <cell r="D102" t="str">
            <v>OD 29E 6070</v>
          </cell>
        </row>
        <row r="103">
          <cell r="C103">
            <v>9448</v>
          </cell>
          <cell r="D103" t="str">
            <v>OD 29E 7670</v>
          </cell>
        </row>
        <row r="104">
          <cell r="C104">
            <v>9449</v>
          </cell>
          <cell r="D104" t="str">
            <v>OD 29B 9370</v>
          </cell>
        </row>
        <row r="105">
          <cell r="C105">
            <v>9450</v>
          </cell>
          <cell r="D105" t="str">
            <v>OD 29E 1500</v>
          </cell>
        </row>
      </sheetData>
      <sheetData sheetId="6">
        <row r="1">
          <cell r="C1">
            <v>8154</v>
          </cell>
          <cell r="D1" t="str">
            <v>OD29E 5770</v>
          </cell>
        </row>
        <row r="2">
          <cell r="C2">
            <v>8155</v>
          </cell>
          <cell r="D2" t="str">
            <v>OR 29 6770</v>
          </cell>
        </row>
        <row r="3">
          <cell r="C3">
            <v>8156</v>
          </cell>
          <cell r="D3" t="str">
            <v>OD 29B 3270</v>
          </cell>
        </row>
        <row r="4">
          <cell r="C4">
            <v>8157</v>
          </cell>
          <cell r="D4" t="str">
            <v xml:space="preserve"> OD 29B 4770</v>
          </cell>
        </row>
        <row r="5">
          <cell r="C5">
            <v>8158</v>
          </cell>
          <cell r="D5" t="str">
            <v>OD 29B 4870</v>
          </cell>
        </row>
        <row r="6">
          <cell r="C6">
            <v>8159</v>
          </cell>
          <cell r="D6" t="str">
            <v>OD 29E 7770</v>
          </cell>
        </row>
        <row r="7">
          <cell r="C7">
            <v>8160</v>
          </cell>
          <cell r="D7" t="str">
            <v>OD 29E7670</v>
          </cell>
        </row>
        <row r="8">
          <cell r="C8">
            <v>8161</v>
          </cell>
          <cell r="D8" t="str">
            <v>OD 04J 8299</v>
          </cell>
        </row>
        <row r="9">
          <cell r="C9">
            <v>8162</v>
          </cell>
          <cell r="D9" t="str">
            <v>OR 14U 4859</v>
          </cell>
        </row>
        <row r="10">
          <cell r="C10">
            <v>8163</v>
          </cell>
          <cell r="D10" t="str">
            <v>OD 04L 4917</v>
          </cell>
        </row>
        <row r="11">
          <cell r="C11">
            <v>8164</v>
          </cell>
          <cell r="D11" t="str">
            <v>OD 04L 5917</v>
          </cell>
        </row>
        <row r="12">
          <cell r="C12">
            <v>8165</v>
          </cell>
          <cell r="D12" t="str">
            <v>OD 04L 1417</v>
          </cell>
        </row>
        <row r="13">
          <cell r="C13">
            <v>8166</v>
          </cell>
          <cell r="D13" t="str">
            <v>OD 29E 7570</v>
          </cell>
        </row>
        <row r="14">
          <cell r="C14">
            <v>8167</v>
          </cell>
          <cell r="D14" t="str">
            <v>OD 29D 2570</v>
          </cell>
        </row>
        <row r="15">
          <cell r="C15">
            <v>8168</v>
          </cell>
          <cell r="D15" t="str">
            <v>OD 29D 2670</v>
          </cell>
        </row>
        <row r="16">
          <cell r="C16">
            <v>8169</v>
          </cell>
          <cell r="D16" t="str">
            <v>OR 15P 6829</v>
          </cell>
        </row>
        <row r="17">
          <cell r="C17">
            <v>8170</v>
          </cell>
          <cell r="D17" t="str">
            <v>OR 04P 2551</v>
          </cell>
        </row>
        <row r="18">
          <cell r="C18">
            <v>8171</v>
          </cell>
          <cell r="D18" t="str">
            <v>OR 04N 1551</v>
          </cell>
        </row>
        <row r="19">
          <cell r="C19">
            <v>8172</v>
          </cell>
          <cell r="D19" t="str">
            <v>OR 04P 2451</v>
          </cell>
        </row>
        <row r="20">
          <cell r="C20">
            <v>8173</v>
          </cell>
          <cell r="D20" t="str">
            <v>OR 04N 1751</v>
          </cell>
        </row>
        <row r="21">
          <cell r="C21">
            <v>8174</v>
          </cell>
          <cell r="D21" t="str">
            <v>OD 14G 3217</v>
          </cell>
        </row>
        <row r="22">
          <cell r="C22">
            <v>8175</v>
          </cell>
          <cell r="D22" t="str">
            <v>OD 04K 5217</v>
          </cell>
        </row>
        <row r="23">
          <cell r="C23">
            <v>8176</v>
          </cell>
          <cell r="D23" t="str">
            <v>OD 04K 5117</v>
          </cell>
        </row>
        <row r="24">
          <cell r="C24">
            <v>8177</v>
          </cell>
          <cell r="D24" t="str">
            <v>OD 14A 5717</v>
          </cell>
        </row>
        <row r="25">
          <cell r="C25">
            <v>8178</v>
          </cell>
          <cell r="D25" t="str">
            <v>OD 04L 4817</v>
          </cell>
        </row>
        <row r="26">
          <cell r="C26">
            <v>8179</v>
          </cell>
          <cell r="D26" t="str">
            <v>OD 04K 1117</v>
          </cell>
        </row>
        <row r="27">
          <cell r="C27">
            <v>8180</v>
          </cell>
          <cell r="D27" t="str">
            <v>OD 04L 7761</v>
          </cell>
        </row>
        <row r="28">
          <cell r="C28">
            <v>8181</v>
          </cell>
          <cell r="D28" t="str">
            <v>OD 21J 3339</v>
          </cell>
        </row>
        <row r="29">
          <cell r="C29">
            <v>8182</v>
          </cell>
          <cell r="D29" t="str">
            <v>OD 04L 4627</v>
          </cell>
        </row>
        <row r="30">
          <cell r="C30">
            <v>8183</v>
          </cell>
          <cell r="D30" t="str">
            <v>OD 04P 2651</v>
          </cell>
        </row>
        <row r="31">
          <cell r="C31">
            <v>8184</v>
          </cell>
          <cell r="D31" t="str">
            <v>OD 04L 5594</v>
          </cell>
        </row>
        <row r="32">
          <cell r="C32">
            <v>8185</v>
          </cell>
          <cell r="D32" t="str">
            <v>OD 04L 5894</v>
          </cell>
        </row>
        <row r="33">
          <cell r="C33">
            <v>8186</v>
          </cell>
          <cell r="D33" t="str">
            <v>OD 04L 5494</v>
          </cell>
        </row>
        <row r="34">
          <cell r="C34">
            <v>8187</v>
          </cell>
          <cell r="D34" t="str">
            <v>OD 04L5694</v>
          </cell>
        </row>
        <row r="35">
          <cell r="C35">
            <v>8188</v>
          </cell>
          <cell r="D35" t="str">
            <v>OD 21H 5256</v>
          </cell>
        </row>
        <row r="36">
          <cell r="C36">
            <v>8189</v>
          </cell>
          <cell r="D36" t="str">
            <v>OD21H4329</v>
          </cell>
        </row>
        <row r="37">
          <cell r="C37">
            <v>8190</v>
          </cell>
          <cell r="D37" t="str">
            <v>OD04L5794</v>
          </cell>
        </row>
        <row r="38">
          <cell r="C38">
            <v>8191</v>
          </cell>
          <cell r="D38" t="str">
            <v>OD 29E 7670</v>
          </cell>
        </row>
        <row r="39">
          <cell r="C39">
            <v>8192</v>
          </cell>
          <cell r="D39" t="str">
            <v>OD 29E 7770</v>
          </cell>
        </row>
        <row r="40">
          <cell r="C40">
            <v>8193</v>
          </cell>
          <cell r="D40" t="str">
            <v>OD 04J 8299</v>
          </cell>
        </row>
        <row r="41">
          <cell r="C41">
            <v>8194</v>
          </cell>
          <cell r="D41" t="str">
            <v>OR 15L 9176</v>
          </cell>
        </row>
        <row r="42">
          <cell r="C42">
            <v>8195</v>
          </cell>
          <cell r="D42" t="str">
            <v>OD 29D 2670</v>
          </cell>
        </row>
        <row r="43">
          <cell r="C43">
            <v>8196</v>
          </cell>
          <cell r="D43" t="str">
            <v>OD 29E 5770</v>
          </cell>
        </row>
        <row r="44">
          <cell r="C44">
            <v>8197</v>
          </cell>
          <cell r="D44" t="str">
            <v>OR 29 6770</v>
          </cell>
        </row>
        <row r="45">
          <cell r="C45">
            <v>8198</v>
          </cell>
          <cell r="D45" t="str">
            <v>OD 29B 3170</v>
          </cell>
        </row>
        <row r="46">
          <cell r="C46">
            <v>8199</v>
          </cell>
          <cell r="D46" t="str">
            <v>OD 01T 5249</v>
          </cell>
        </row>
        <row r="47">
          <cell r="C47">
            <v>8200</v>
          </cell>
          <cell r="D47" t="str">
            <v>OD 29B 4870</v>
          </cell>
        </row>
        <row r="48">
          <cell r="C48">
            <v>8201</v>
          </cell>
          <cell r="D48" t="str">
            <v>OR 21B 5370</v>
          </cell>
        </row>
        <row r="49">
          <cell r="C49">
            <v>8202</v>
          </cell>
          <cell r="D49" t="str">
            <v>OR 14S 3751</v>
          </cell>
        </row>
        <row r="50">
          <cell r="C50">
            <v>8203</v>
          </cell>
          <cell r="D50" t="str">
            <v>OR 29 6870</v>
          </cell>
        </row>
        <row r="51">
          <cell r="C51">
            <v>8204</v>
          </cell>
          <cell r="D51" t="str">
            <v>OD 29B 3270</v>
          </cell>
        </row>
        <row r="52">
          <cell r="C52">
            <v>8205</v>
          </cell>
          <cell r="D52" t="str">
            <v>OD 29B 4770</v>
          </cell>
        </row>
        <row r="53">
          <cell r="C53">
            <v>8206</v>
          </cell>
          <cell r="D53" t="str">
            <v>OD 29 4470</v>
          </cell>
        </row>
        <row r="54">
          <cell r="C54">
            <v>8207</v>
          </cell>
          <cell r="D54" t="str">
            <v>OD 29B 9270</v>
          </cell>
        </row>
        <row r="55">
          <cell r="C55">
            <v>8208</v>
          </cell>
          <cell r="D55" t="str">
            <v>OD  29D 2570</v>
          </cell>
        </row>
        <row r="56">
          <cell r="C56">
            <v>8209</v>
          </cell>
          <cell r="D56" t="str">
            <v>OD 29E 7570</v>
          </cell>
        </row>
        <row r="57">
          <cell r="C57">
            <v>8210</v>
          </cell>
          <cell r="D57" t="str">
            <v>OR 14U 4859</v>
          </cell>
        </row>
        <row r="58">
          <cell r="C58">
            <v>8211</v>
          </cell>
          <cell r="D58" t="str">
            <v>OD 04L 4417</v>
          </cell>
        </row>
        <row r="59">
          <cell r="C59">
            <v>8212</v>
          </cell>
          <cell r="D59" t="str">
            <v>OD 14A 8317</v>
          </cell>
        </row>
        <row r="60">
          <cell r="C60">
            <v>8213</v>
          </cell>
          <cell r="D60" t="str">
            <v>OD 14A 5917</v>
          </cell>
        </row>
        <row r="61">
          <cell r="C61">
            <v>8214</v>
          </cell>
          <cell r="D61" t="str">
            <v>OD 04K 5771</v>
          </cell>
        </row>
        <row r="62">
          <cell r="C62">
            <v>8215</v>
          </cell>
          <cell r="D62" t="str">
            <v xml:space="preserve"> OR 29 4970</v>
          </cell>
        </row>
        <row r="63">
          <cell r="C63">
            <v>8216</v>
          </cell>
          <cell r="D63" t="str">
            <v>OD 21H 7707</v>
          </cell>
        </row>
        <row r="64">
          <cell r="C64">
            <v>8217</v>
          </cell>
          <cell r="D64" t="str">
            <v>OD 21G 8809</v>
          </cell>
        </row>
        <row r="65">
          <cell r="C65">
            <v>8218</v>
          </cell>
          <cell r="D65" t="str">
            <v>OD 04L 4517</v>
          </cell>
        </row>
        <row r="66">
          <cell r="C66">
            <v>8219</v>
          </cell>
          <cell r="D66" t="str">
            <v>OD 29D 2670</v>
          </cell>
        </row>
        <row r="67">
          <cell r="C67">
            <v>8220</v>
          </cell>
          <cell r="D67" t="str">
            <v>OD 29D 2570</v>
          </cell>
        </row>
        <row r="68">
          <cell r="C68">
            <v>8221</v>
          </cell>
          <cell r="D68" t="str">
            <v>OD 29B 5770</v>
          </cell>
        </row>
        <row r="69">
          <cell r="C69">
            <v>8222</v>
          </cell>
          <cell r="D69" t="str">
            <v>OD 29E 7570</v>
          </cell>
        </row>
        <row r="70">
          <cell r="C70">
            <v>8223</v>
          </cell>
          <cell r="D70" t="str">
            <v>OD 29B 8933</v>
          </cell>
        </row>
        <row r="71">
          <cell r="C71">
            <v>8224</v>
          </cell>
          <cell r="D71" t="str">
            <v>OD 29B 7805</v>
          </cell>
        </row>
        <row r="72">
          <cell r="C72">
            <v>8225</v>
          </cell>
          <cell r="D72" t="str">
            <v>OD 04L 8270</v>
          </cell>
        </row>
        <row r="73">
          <cell r="C73">
            <v>8226</v>
          </cell>
          <cell r="D73" t="str">
            <v>OD 04L 8599</v>
          </cell>
        </row>
        <row r="74">
          <cell r="C74">
            <v>8227</v>
          </cell>
          <cell r="D74" t="str">
            <v>OD 04L 8300</v>
          </cell>
        </row>
        <row r="75">
          <cell r="C75">
            <v>8228</v>
          </cell>
          <cell r="D75" t="str">
            <v>OD 04L 7761</v>
          </cell>
        </row>
        <row r="76">
          <cell r="C76">
            <v>8229</v>
          </cell>
          <cell r="D76" t="str">
            <v>OD 21J 3339</v>
          </cell>
        </row>
        <row r="77">
          <cell r="C77">
            <v>8230</v>
          </cell>
          <cell r="D77" t="str">
            <v>OD 29E 8070</v>
          </cell>
        </row>
        <row r="78">
          <cell r="C78">
            <v>8231</v>
          </cell>
          <cell r="D78" t="str">
            <v>OR 02AQ 2029</v>
          </cell>
        </row>
        <row r="79">
          <cell r="C79">
            <v>8232</v>
          </cell>
          <cell r="D79" t="str">
            <v>OR 04K 2170</v>
          </cell>
        </row>
        <row r="80">
          <cell r="C80">
            <v>8233</v>
          </cell>
          <cell r="D80" t="str">
            <v>OR 29 3370</v>
          </cell>
        </row>
        <row r="81">
          <cell r="C81">
            <v>8234</v>
          </cell>
          <cell r="D81" t="str">
            <v>OD 29B 4670</v>
          </cell>
        </row>
        <row r="82">
          <cell r="C82">
            <v>8235</v>
          </cell>
          <cell r="D82" t="str">
            <v>OD 29B 4570</v>
          </cell>
        </row>
        <row r="83">
          <cell r="C83">
            <v>8236</v>
          </cell>
          <cell r="D83" t="str">
            <v>OD 05S 6161</v>
          </cell>
        </row>
        <row r="84">
          <cell r="C84">
            <v>8237</v>
          </cell>
          <cell r="D84" t="str">
            <v>OD 29B 5170</v>
          </cell>
        </row>
        <row r="85">
          <cell r="C85">
            <v>8238</v>
          </cell>
          <cell r="D85" t="str">
            <v>OD 29E 6070</v>
          </cell>
        </row>
        <row r="86">
          <cell r="C86">
            <v>8239</v>
          </cell>
          <cell r="D86" t="str">
            <v>OD 29B 9370</v>
          </cell>
        </row>
        <row r="87">
          <cell r="C87">
            <v>8240</v>
          </cell>
          <cell r="D87" t="str">
            <v>OD 04L 5917</v>
          </cell>
        </row>
        <row r="88">
          <cell r="C88">
            <v>8241</v>
          </cell>
          <cell r="D88" t="str">
            <v>OD 04L 4917</v>
          </cell>
        </row>
        <row r="89">
          <cell r="C89">
            <v>8242</v>
          </cell>
          <cell r="D89" t="str">
            <v>OD 04L 5271</v>
          </cell>
        </row>
        <row r="90">
          <cell r="C90">
            <v>8243</v>
          </cell>
          <cell r="D90" t="str">
            <v>OD 29E 7670</v>
          </cell>
        </row>
        <row r="91">
          <cell r="C91">
            <v>8244</v>
          </cell>
          <cell r="D91" t="str">
            <v>OD 04L 0792</v>
          </cell>
        </row>
        <row r="92">
          <cell r="C92">
            <v>8245</v>
          </cell>
          <cell r="D92" t="str">
            <v>OD 04L 5794</v>
          </cell>
        </row>
        <row r="93">
          <cell r="C93">
            <v>8246</v>
          </cell>
          <cell r="D93" t="str">
            <v>OD 21H 7939</v>
          </cell>
        </row>
        <row r="94">
          <cell r="C94">
            <v>8247</v>
          </cell>
          <cell r="D94" t="str">
            <v>OD 04L 5694</v>
          </cell>
        </row>
        <row r="95">
          <cell r="C95">
            <v>8248</v>
          </cell>
          <cell r="D95" t="str">
            <v>OD 04L 5594</v>
          </cell>
        </row>
        <row r="96">
          <cell r="C96">
            <v>8249</v>
          </cell>
          <cell r="D96" t="str">
            <v>OR 15P 6529</v>
          </cell>
        </row>
        <row r="97">
          <cell r="C97">
            <v>8250</v>
          </cell>
          <cell r="D97" t="str">
            <v>OR 15P 7229</v>
          </cell>
        </row>
        <row r="98">
          <cell r="C98">
            <v>8251</v>
          </cell>
          <cell r="D98" t="str">
            <v>OR 04N 1851</v>
          </cell>
        </row>
        <row r="99">
          <cell r="C99">
            <v>8252</v>
          </cell>
          <cell r="D99" t="str">
            <v>OD 04L 4627</v>
          </cell>
        </row>
        <row r="100">
          <cell r="C100">
            <v>8253</v>
          </cell>
          <cell r="D100" t="str">
            <v>OD 29E 7870</v>
          </cell>
        </row>
        <row r="101">
          <cell r="C101">
            <v>8254</v>
          </cell>
          <cell r="D101" t="str">
            <v>MH 43U 7379</v>
          </cell>
        </row>
        <row r="102">
          <cell r="C102">
            <v>8255</v>
          </cell>
          <cell r="D102" t="str">
            <v>OD 29E 7770</v>
          </cell>
        </row>
        <row r="103">
          <cell r="C103">
            <v>8256</v>
          </cell>
          <cell r="D103" t="str">
            <v>OR 15L 9176</v>
          </cell>
        </row>
        <row r="104">
          <cell r="C104">
            <v>8257</v>
          </cell>
          <cell r="D104" t="str">
            <v>OR 14S 3751</v>
          </cell>
        </row>
        <row r="105">
          <cell r="C105">
            <v>8258</v>
          </cell>
          <cell r="D105" t="str">
            <v>OR 29 4470</v>
          </cell>
        </row>
        <row r="106">
          <cell r="C106">
            <v>8259</v>
          </cell>
          <cell r="D106" t="str">
            <v>OD 29B 4770</v>
          </cell>
        </row>
        <row r="107">
          <cell r="C107">
            <v>8260</v>
          </cell>
          <cell r="D107" t="str">
            <v>OR 29 6770</v>
          </cell>
        </row>
        <row r="108">
          <cell r="C108">
            <v>8261</v>
          </cell>
          <cell r="D108" t="str">
            <v>OR 04P 2851</v>
          </cell>
        </row>
        <row r="109">
          <cell r="C109">
            <v>8262</v>
          </cell>
          <cell r="D109" t="str">
            <v>OR 04P 2251</v>
          </cell>
        </row>
        <row r="110">
          <cell r="C110">
            <v>8263</v>
          </cell>
          <cell r="D110" t="str">
            <v>OD 29E 7815</v>
          </cell>
        </row>
        <row r="111">
          <cell r="C111">
            <v>8264</v>
          </cell>
          <cell r="D111" t="str">
            <v>OD 04L 5494</v>
          </cell>
        </row>
        <row r="112">
          <cell r="C112">
            <v>8265</v>
          </cell>
          <cell r="D112" t="str">
            <v>OD 04L 5894</v>
          </cell>
        </row>
        <row r="113">
          <cell r="C113">
            <v>8266</v>
          </cell>
          <cell r="D113" t="str">
            <v>OR 04N 1651</v>
          </cell>
        </row>
        <row r="114">
          <cell r="C114">
            <v>8267</v>
          </cell>
          <cell r="D114" t="str">
            <v>OR 15P 6929</v>
          </cell>
        </row>
        <row r="115">
          <cell r="C115">
            <v>8268</v>
          </cell>
          <cell r="D115" t="str">
            <v>OR 14P 2151</v>
          </cell>
        </row>
        <row r="116">
          <cell r="C116">
            <v>8269</v>
          </cell>
          <cell r="D116" t="str">
            <v>OD 29E 5770</v>
          </cell>
        </row>
        <row r="117">
          <cell r="C117">
            <v>8270</v>
          </cell>
          <cell r="D117" t="str">
            <v>OD 29B 3170</v>
          </cell>
        </row>
        <row r="118">
          <cell r="C118">
            <v>8271</v>
          </cell>
          <cell r="D118" t="str">
            <v>OR 29 6870</v>
          </cell>
        </row>
        <row r="119">
          <cell r="C119">
            <v>8272</v>
          </cell>
          <cell r="D119" t="str">
            <v>OD 29E 6070</v>
          </cell>
        </row>
        <row r="120">
          <cell r="C120">
            <v>8273</v>
          </cell>
          <cell r="D120" t="str">
            <v>OD 29B 4570</v>
          </cell>
        </row>
        <row r="121">
          <cell r="C121">
            <v>8274</v>
          </cell>
          <cell r="D121" t="str">
            <v>OD 29B 9370</v>
          </cell>
        </row>
        <row r="122">
          <cell r="C122">
            <v>8275</v>
          </cell>
          <cell r="D122" t="str">
            <v>OD 29 4470</v>
          </cell>
        </row>
        <row r="123">
          <cell r="C123">
            <v>8276</v>
          </cell>
          <cell r="D123" t="str">
            <v>OD 29E 7770</v>
          </cell>
        </row>
        <row r="124">
          <cell r="C124">
            <v>8277</v>
          </cell>
          <cell r="D124" t="str">
            <v>OD 29B 4770</v>
          </cell>
        </row>
        <row r="125">
          <cell r="C125">
            <v>8278</v>
          </cell>
          <cell r="D125" t="str">
            <v>OD 29E 7670</v>
          </cell>
        </row>
        <row r="126">
          <cell r="C126">
            <v>8279</v>
          </cell>
          <cell r="D126" t="str">
            <v>OD 29E 7570</v>
          </cell>
        </row>
        <row r="127">
          <cell r="C127">
            <v>8280</v>
          </cell>
          <cell r="D127" t="str">
            <v>OR 29 6770</v>
          </cell>
        </row>
        <row r="128">
          <cell r="C128">
            <v>8281</v>
          </cell>
          <cell r="D128" t="str">
            <v>OR 29 4970</v>
          </cell>
        </row>
        <row r="129">
          <cell r="C129">
            <v>8282</v>
          </cell>
          <cell r="D129" t="str">
            <v>OD 29B 5170</v>
          </cell>
        </row>
        <row r="130">
          <cell r="C130">
            <v>8283</v>
          </cell>
          <cell r="D130" t="str">
            <v>OD 29D 2570</v>
          </cell>
        </row>
        <row r="131">
          <cell r="C131">
            <v>8284</v>
          </cell>
          <cell r="D131" t="str">
            <v>OD 29D 2670</v>
          </cell>
        </row>
        <row r="132">
          <cell r="C132">
            <v>8285</v>
          </cell>
          <cell r="D132" t="str">
            <v>OD 29B 4870</v>
          </cell>
        </row>
        <row r="133">
          <cell r="C133">
            <v>8286</v>
          </cell>
          <cell r="D133" t="str">
            <v>OR 04R 2170</v>
          </cell>
        </row>
        <row r="134">
          <cell r="C134">
            <v>8287</v>
          </cell>
          <cell r="D134" t="str">
            <v>OD 29B 3270</v>
          </cell>
        </row>
        <row r="135">
          <cell r="C135">
            <v>8288</v>
          </cell>
          <cell r="D135" t="str">
            <v>OR 29 3370</v>
          </cell>
        </row>
        <row r="136">
          <cell r="C136">
            <v>8289</v>
          </cell>
          <cell r="D136" t="str">
            <v>OD 29B 4670</v>
          </cell>
        </row>
        <row r="137">
          <cell r="C137">
            <v>8290</v>
          </cell>
          <cell r="D137" t="str">
            <v>OR 21B 5370</v>
          </cell>
        </row>
        <row r="138">
          <cell r="C138">
            <v>8291</v>
          </cell>
          <cell r="D138" t="str">
            <v>OD 29B 9270</v>
          </cell>
        </row>
        <row r="139">
          <cell r="C139">
            <v>8292</v>
          </cell>
          <cell r="D139" t="str">
            <v>OR 14S 3751</v>
          </cell>
        </row>
        <row r="140">
          <cell r="C140">
            <v>8293</v>
          </cell>
          <cell r="D140" t="str">
            <v>OD 29E 8070</v>
          </cell>
        </row>
        <row r="141">
          <cell r="C141">
            <v>8294</v>
          </cell>
          <cell r="D141" t="str">
            <v xml:space="preserve"> OD 29E 7870</v>
          </cell>
        </row>
        <row r="142">
          <cell r="C142">
            <v>8295</v>
          </cell>
          <cell r="D142" t="str">
            <v>OD 29E 5770</v>
          </cell>
        </row>
        <row r="143">
          <cell r="C143">
            <v>8296</v>
          </cell>
          <cell r="D143" t="str">
            <v>OD 29B 7805</v>
          </cell>
        </row>
        <row r="144">
          <cell r="C144">
            <v>8297</v>
          </cell>
          <cell r="D144" t="str">
            <v>OR 15L 9176</v>
          </cell>
        </row>
        <row r="145">
          <cell r="C145">
            <v>8298</v>
          </cell>
          <cell r="D145" t="str">
            <v>MH 43U 7379</v>
          </cell>
        </row>
        <row r="146">
          <cell r="C146">
            <v>8299</v>
          </cell>
          <cell r="D146" t="str">
            <v>OR 02AQ 2029</v>
          </cell>
        </row>
        <row r="147">
          <cell r="C147">
            <v>8300</v>
          </cell>
          <cell r="D147" t="str">
            <v>OD 04L 5794</v>
          </cell>
        </row>
        <row r="148">
          <cell r="C148">
            <v>8301</v>
          </cell>
          <cell r="D148" t="str">
            <v>OD 04L 5494</v>
          </cell>
        </row>
        <row r="149">
          <cell r="C149">
            <v>8302</v>
          </cell>
          <cell r="D149" t="str">
            <v>OD 04L 5594</v>
          </cell>
        </row>
        <row r="150">
          <cell r="C150">
            <v>8303</v>
          </cell>
          <cell r="D150" t="str">
            <v>OD 04L 5894</v>
          </cell>
        </row>
        <row r="151">
          <cell r="C151">
            <v>8304</v>
          </cell>
          <cell r="D151" t="str">
            <v>OD 04L 5694</v>
          </cell>
        </row>
        <row r="152">
          <cell r="C152">
            <v>8305</v>
          </cell>
          <cell r="D152" t="str">
            <v>OR 04N 1451</v>
          </cell>
        </row>
        <row r="153">
          <cell r="C153">
            <v>8306</v>
          </cell>
          <cell r="D153" t="str">
            <v>OR 04P 2551</v>
          </cell>
        </row>
        <row r="154">
          <cell r="C154">
            <v>8307</v>
          </cell>
          <cell r="D154" t="str">
            <v>OR 15P 7329</v>
          </cell>
        </row>
        <row r="155">
          <cell r="C155">
            <v>8308</v>
          </cell>
          <cell r="D155" t="str">
            <v>OR 04N 1551</v>
          </cell>
        </row>
        <row r="156">
          <cell r="C156">
            <v>8351</v>
          </cell>
          <cell r="D156" t="str">
            <v>OD 29B 5170</v>
          </cell>
        </row>
        <row r="157">
          <cell r="C157">
            <v>8352</v>
          </cell>
          <cell r="D157" t="str">
            <v>OD 29E 5770</v>
          </cell>
        </row>
        <row r="158">
          <cell r="C158">
            <v>8353</v>
          </cell>
          <cell r="D158" t="str">
            <v>OR 29 6770</v>
          </cell>
        </row>
        <row r="159">
          <cell r="C159">
            <v>8354</v>
          </cell>
          <cell r="D159" t="str">
            <v>OR 29 6870</v>
          </cell>
        </row>
        <row r="160">
          <cell r="C160">
            <v>8355</v>
          </cell>
          <cell r="D160" t="str">
            <v>OD 29E 7570</v>
          </cell>
        </row>
        <row r="161">
          <cell r="C161">
            <v>8356</v>
          </cell>
          <cell r="D161" t="str">
            <v>OD 29E 7870</v>
          </cell>
        </row>
        <row r="162">
          <cell r="C162">
            <v>8357</v>
          </cell>
          <cell r="D162" t="str">
            <v>OD 29B 9270</v>
          </cell>
        </row>
        <row r="163">
          <cell r="C163">
            <v>8358</v>
          </cell>
          <cell r="D163" t="str">
            <v>OD 29B 9370</v>
          </cell>
        </row>
        <row r="164">
          <cell r="C164">
            <v>8359</v>
          </cell>
          <cell r="D164" t="str">
            <v>OR 29 9970</v>
          </cell>
        </row>
        <row r="165">
          <cell r="C165">
            <v>8360</v>
          </cell>
          <cell r="D165" t="str">
            <v>OD 02B 0213</v>
          </cell>
        </row>
        <row r="166">
          <cell r="C166">
            <v>8361</v>
          </cell>
          <cell r="D166" t="str">
            <v>OD 29D 2670</v>
          </cell>
        </row>
        <row r="167">
          <cell r="C167">
            <v>8362</v>
          </cell>
          <cell r="D167" t="str">
            <v>OD 21J 3339</v>
          </cell>
        </row>
        <row r="168">
          <cell r="C168">
            <v>8363</v>
          </cell>
          <cell r="D168" t="str">
            <v>OD 04L 7761</v>
          </cell>
        </row>
        <row r="169">
          <cell r="C169">
            <v>8364</v>
          </cell>
          <cell r="D169" t="str">
            <v>OR 04N 1751</v>
          </cell>
        </row>
        <row r="170">
          <cell r="C170">
            <v>8365</v>
          </cell>
          <cell r="D170" t="str">
            <v>OR 04P 2751</v>
          </cell>
        </row>
        <row r="171">
          <cell r="C171">
            <v>8366</v>
          </cell>
          <cell r="D171" t="str">
            <v>OR 15P 7329</v>
          </cell>
        </row>
        <row r="172">
          <cell r="C172">
            <v>8367</v>
          </cell>
          <cell r="D172" t="str">
            <v>OR 04P 2551</v>
          </cell>
        </row>
        <row r="173">
          <cell r="C173">
            <v>8368</v>
          </cell>
          <cell r="D173" t="str">
            <v>OR 14U 4859</v>
          </cell>
        </row>
        <row r="174">
          <cell r="C174">
            <v>8369</v>
          </cell>
          <cell r="D174" t="str">
            <v>OR 14S 3751</v>
          </cell>
        </row>
        <row r="175">
          <cell r="C175">
            <v>8370</v>
          </cell>
          <cell r="D175" t="str">
            <v>OR 02AQ 2029</v>
          </cell>
        </row>
        <row r="176">
          <cell r="C176">
            <v>8371</v>
          </cell>
          <cell r="D176" t="str">
            <v>OD 29E 8070</v>
          </cell>
        </row>
        <row r="177">
          <cell r="C177">
            <v>8372</v>
          </cell>
          <cell r="D177" t="str">
            <v>OD 29 4470</v>
          </cell>
        </row>
        <row r="178">
          <cell r="C178">
            <v>8373</v>
          </cell>
          <cell r="D178" t="str">
            <v>OR 29 3370</v>
          </cell>
        </row>
        <row r="179">
          <cell r="C179">
            <v>8374</v>
          </cell>
          <cell r="D179" t="str">
            <v>OD 29E 7670</v>
          </cell>
        </row>
        <row r="180">
          <cell r="C180">
            <v>8375</v>
          </cell>
          <cell r="D180" t="str">
            <v>NL 01G 8332</v>
          </cell>
        </row>
        <row r="181">
          <cell r="C181">
            <v>8376</v>
          </cell>
          <cell r="D181" t="str">
            <v>OD 04B 2603</v>
          </cell>
        </row>
        <row r="182">
          <cell r="C182">
            <v>8377</v>
          </cell>
          <cell r="D182" t="str">
            <v>OD 29E 7770</v>
          </cell>
        </row>
        <row r="183">
          <cell r="C183">
            <v>8378</v>
          </cell>
          <cell r="D183" t="str">
            <v>MH 43U 7379</v>
          </cell>
        </row>
        <row r="184">
          <cell r="C184">
            <v>8379</v>
          </cell>
          <cell r="D184" t="str">
            <v>OD 04L 2178</v>
          </cell>
        </row>
        <row r="185">
          <cell r="C185">
            <v>8380</v>
          </cell>
          <cell r="D185" t="str">
            <v>OR 14Q 1117</v>
          </cell>
        </row>
        <row r="186">
          <cell r="C186">
            <v>8381</v>
          </cell>
          <cell r="D186" t="str">
            <v>OD 29E 6070</v>
          </cell>
        </row>
        <row r="187">
          <cell r="C187">
            <v>8382</v>
          </cell>
          <cell r="D187" t="str">
            <v>OR 14W 5149</v>
          </cell>
        </row>
        <row r="188">
          <cell r="C188">
            <v>8383</v>
          </cell>
          <cell r="D188" t="str">
            <v>OR 29 4970</v>
          </cell>
        </row>
        <row r="189">
          <cell r="C189">
            <v>8384</v>
          </cell>
          <cell r="D189" t="str">
            <v>OD 14A 4717</v>
          </cell>
        </row>
        <row r="190">
          <cell r="C190">
            <v>8385</v>
          </cell>
          <cell r="D190" t="str">
            <v>OD 29B 4570</v>
          </cell>
        </row>
        <row r="191">
          <cell r="C191">
            <v>8386</v>
          </cell>
          <cell r="D191" t="str">
            <v>OD 29B 3270</v>
          </cell>
        </row>
        <row r="192">
          <cell r="C192">
            <v>8387</v>
          </cell>
          <cell r="D192" t="str">
            <v>OD 29B 4870</v>
          </cell>
        </row>
        <row r="193">
          <cell r="C193">
            <v>8388</v>
          </cell>
          <cell r="D193" t="str">
            <v>OR 29 9870</v>
          </cell>
        </row>
        <row r="194">
          <cell r="C194">
            <v>8389</v>
          </cell>
          <cell r="D194" t="str">
            <v>OD 29E 7570</v>
          </cell>
        </row>
        <row r="195">
          <cell r="C195">
            <v>8390</v>
          </cell>
          <cell r="D195" t="str">
            <v>OD 29B 4670</v>
          </cell>
        </row>
        <row r="196">
          <cell r="C196">
            <v>8391</v>
          </cell>
          <cell r="D196" t="str">
            <v>OD 29B 4770</v>
          </cell>
        </row>
        <row r="197">
          <cell r="C197">
            <v>8392</v>
          </cell>
          <cell r="D197" t="str">
            <v>OD 29B 3070</v>
          </cell>
        </row>
        <row r="198">
          <cell r="C198">
            <v>8393</v>
          </cell>
          <cell r="D198" t="str">
            <v>OD 29E 7770</v>
          </cell>
        </row>
        <row r="199">
          <cell r="C199">
            <v>8394</v>
          </cell>
          <cell r="D199" t="str">
            <v>OR 29 9970</v>
          </cell>
        </row>
        <row r="200">
          <cell r="C200">
            <v>8395</v>
          </cell>
          <cell r="D200" t="str">
            <v>OD 29B 4570</v>
          </cell>
        </row>
        <row r="201">
          <cell r="C201">
            <v>8396</v>
          </cell>
          <cell r="D201" t="str">
            <v>OD 29B 5170</v>
          </cell>
        </row>
        <row r="202">
          <cell r="C202">
            <v>8397</v>
          </cell>
          <cell r="D202" t="str">
            <v>OD 29D 2670</v>
          </cell>
        </row>
        <row r="203">
          <cell r="C203">
            <v>8398</v>
          </cell>
          <cell r="D203" t="str">
            <v>OR 15P 7129</v>
          </cell>
        </row>
        <row r="204">
          <cell r="C204">
            <v>8399</v>
          </cell>
          <cell r="D204" t="str">
            <v>OR 29 6870</v>
          </cell>
        </row>
        <row r="205">
          <cell r="C205">
            <v>8400</v>
          </cell>
          <cell r="D205" t="str">
            <v>OD 29 4470</v>
          </cell>
        </row>
        <row r="206">
          <cell r="C206">
            <v>8409</v>
          </cell>
          <cell r="D206" t="str">
            <v>OD 29D 2670</v>
          </cell>
        </row>
        <row r="207">
          <cell r="C207">
            <v>8410</v>
          </cell>
          <cell r="D207" t="str">
            <v>OD 29D 2570</v>
          </cell>
        </row>
        <row r="208">
          <cell r="C208">
            <v>8411</v>
          </cell>
          <cell r="D208" t="str">
            <v>OD 29E 7570</v>
          </cell>
        </row>
        <row r="209">
          <cell r="C209">
            <v>8412</v>
          </cell>
          <cell r="D209" t="str">
            <v>OD 29B 4570</v>
          </cell>
        </row>
        <row r="210">
          <cell r="C210">
            <v>8413</v>
          </cell>
          <cell r="D210" t="str">
            <v>OD 29B 9370</v>
          </cell>
        </row>
        <row r="211">
          <cell r="C211">
            <v>8414</v>
          </cell>
          <cell r="D211" t="str">
            <v>OD 29B 7805</v>
          </cell>
        </row>
        <row r="212">
          <cell r="C212">
            <v>8415</v>
          </cell>
          <cell r="D212" t="str">
            <v>OD 29 4470</v>
          </cell>
        </row>
        <row r="213">
          <cell r="C213">
            <v>8416</v>
          </cell>
          <cell r="D213" t="str">
            <v>OD 29B 4770</v>
          </cell>
        </row>
        <row r="214">
          <cell r="C214">
            <v>8417</v>
          </cell>
          <cell r="D214" t="str">
            <v>OD 04J 8299</v>
          </cell>
        </row>
        <row r="215">
          <cell r="C215">
            <v>8418</v>
          </cell>
          <cell r="D215" t="str">
            <v>OD 29B 4870</v>
          </cell>
        </row>
        <row r="216">
          <cell r="C216">
            <v>8419</v>
          </cell>
          <cell r="D216" t="str">
            <v>OR 29 9970</v>
          </cell>
        </row>
        <row r="217">
          <cell r="C217">
            <v>8420</v>
          </cell>
          <cell r="D217" t="str">
            <v>OR 04N 1651</v>
          </cell>
        </row>
        <row r="218">
          <cell r="C218">
            <v>8421</v>
          </cell>
          <cell r="D218" t="str">
            <v>OR 15P 7129</v>
          </cell>
        </row>
        <row r="219">
          <cell r="C219">
            <v>8422</v>
          </cell>
          <cell r="D219" t="str">
            <v>OR 04P 2151</v>
          </cell>
        </row>
        <row r="220">
          <cell r="C220">
            <v>8423</v>
          </cell>
          <cell r="D220" t="str">
            <v>OR 15P 6629</v>
          </cell>
        </row>
        <row r="221">
          <cell r="C221">
            <v>8424</v>
          </cell>
          <cell r="D221" t="str">
            <v>OR 04P 2651</v>
          </cell>
        </row>
        <row r="222">
          <cell r="C222">
            <v>8425</v>
          </cell>
          <cell r="D222" t="str">
            <v>MH 43U 7379</v>
          </cell>
        </row>
        <row r="223">
          <cell r="C223">
            <v>8426</v>
          </cell>
          <cell r="D223" t="str">
            <v>OD 29B 3270</v>
          </cell>
        </row>
        <row r="224">
          <cell r="C224">
            <v>8427</v>
          </cell>
          <cell r="D224" t="str">
            <v>OD 29E 7870</v>
          </cell>
        </row>
        <row r="225">
          <cell r="C225">
            <v>8428</v>
          </cell>
          <cell r="D225" t="str">
            <v>OD 04L 5494</v>
          </cell>
        </row>
        <row r="226">
          <cell r="C226">
            <v>8429</v>
          </cell>
          <cell r="D226" t="str">
            <v>OD 04L 5594</v>
          </cell>
        </row>
        <row r="227">
          <cell r="C227">
            <v>8430</v>
          </cell>
          <cell r="D227" t="str">
            <v>OD 04L 5694</v>
          </cell>
        </row>
        <row r="228">
          <cell r="C228">
            <v>8431</v>
          </cell>
          <cell r="D228" t="str">
            <v>OD 04L 5794</v>
          </cell>
        </row>
        <row r="229">
          <cell r="C229">
            <v>8432</v>
          </cell>
          <cell r="D229" t="str">
            <v>OD 04L 5894</v>
          </cell>
        </row>
        <row r="230">
          <cell r="C230">
            <v>8433</v>
          </cell>
          <cell r="D230" t="str">
            <v>OD 29B 4870</v>
          </cell>
        </row>
        <row r="231">
          <cell r="C231">
            <v>8434</v>
          </cell>
          <cell r="D231" t="str">
            <v>OD 29B 4670</v>
          </cell>
        </row>
        <row r="232">
          <cell r="C232">
            <v>8435</v>
          </cell>
          <cell r="D232" t="str">
            <v>OD 29B 9270</v>
          </cell>
        </row>
        <row r="233">
          <cell r="C233">
            <v>8436</v>
          </cell>
          <cell r="D233" t="str">
            <v>OR 29 4470</v>
          </cell>
        </row>
        <row r="234">
          <cell r="C234">
            <v>8437</v>
          </cell>
          <cell r="D234" t="str">
            <v>OR 29 6870</v>
          </cell>
        </row>
        <row r="235">
          <cell r="C235">
            <v>8438</v>
          </cell>
          <cell r="D235" t="str">
            <v>OD 29E 7570</v>
          </cell>
        </row>
        <row r="236">
          <cell r="C236">
            <v>8439</v>
          </cell>
          <cell r="D236" t="str">
            <v>OD 29D 2570</v>
          </cell>
        </row>
        <row r="237">
          <cell r="C237">
            <v>8440</v>
          </cell>
          <cell r="D237" t="str">
            <v>OR 29 9970</v>
          </cell>
        </row>
        <row r="238">
          <cell r="C238">
            <v>8441</v>
          </cell>
          <cell r="D238" t="str">
            <v>OD 29E 5770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Home"/>
      <sheetName val="4B(B2B)"/>
      <sheetName val="5A(B2BA)"/>
      <sheetName val="4C(B2BUR)"/>
      <sheetName val="5A(B2BURA)"/>
      <sheetName val="4D(IMPS)"/>
      <sheetName val="5A(IMPSA)"/>
      <sheetName val="5B(CDNR)"/>
      <sheetName val="5C(CDNRA)"/>
      <sheetName val="5B(CDNUR)"/>
      <sheetName val="5C(CDNURA)"/>
      <sheetName val="6(TXOS)"/>
      <sheetName val="7(TXOSA)"/>
      <sheetName val="8A(AT)"/>
      <sheetName val="8 II (ATA)"/>
      <sheetName val="8B(ATADJ)"/>
      <sheetName val="8 II (ATADJA)"/>
      <sheetName val="master"/>
      <sheetName val="GSTR_4_Offline_Utility_Amend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No</v>
          </cell>
          <cell r="AD2">
            <v>2017</v>
          </cell>
        </row>
        <row r="3">
          <cell r="AA3" t="str">
            <v>July-Sep</v>
          </cell>
        </row>
      </sheetData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7"/>
      <sheetName val="Sheet2"/>
      <sheetName val="Sheet1"/>
      <sheetName val="Sheet3 (3)"/>
      <sheetName val="Sheet3 (2)"/>
      <sheetName val="DECLARATION"/>
      <sheetName val="TH-11-12"/>
      <sheetName val="SAL-OCT-12"/>
      <sheetName val="SAL-JUN-12"/>
      <sheetName val="BONUS-12"/>
      <sheetName val="LEAVE12"/>
      <sheetName val="TH-12-13"/>
      <sheetName val="PNP"/>
      <sheetName val="LDA"/>
      <sheetName val="R_SUR"/>
      <sheetName val="THOMAS"/>
      <sheetName val="NSV"/>
      <sheetName val="SAHA"/>
      <sheetName val="HNN"/>
      <sheetName val="APR-13"/>
      <sheetName val="MAY-13"/>
      <sheetName val="JUN-13"/>
      <sheetName val="JUL-13"/>
      <sheetName val="DJ"/>
      <sheetName val="Rjsekran"/>
      <sheetName val="TAMK"/>
      <sheetName val="DNC"/>
      <sheetName val="GV"/>
      <sheetName val="YgHlkr"/>
      <sheetName val="CPR"/>
      <sheetName val="PkBd"/>
      <sheetName val="TAP"/>
      <sheetName val="VjyMthr"/>
      <sheetName val="DepKoth"/>
      <sheetName val="KpJ"/>
      <sheetName val="CS"/>
      <sheetName val="ShrMish"/>
      <sheetName val="AmtKmr"/>
      <sheetName val="AKJ"/>
      <sheetName val="AbhMr"/>
      <sheetName val="JM"/>
      <sheetName val="SudKhr"/>
      <sheetName val="AnkAg"/>
      <sheetName val="DAYA"/>
      <sheetName val="RNK"/>
      <sheetName val="NrPtk"/>
      <sheetName val="YgNem"/>
      <sheetName val="ManUpad"/>
      <sheetName val="VkMh"/>
      <sheetName val="MMod"/>
      <sheetName val="JagS."/>
      <sheetName val="DpJosi"/>
      <sheetName val="DMSng"/>
      <sheetName val="AD"/>
      <sheetName val="AbhiJn"/>
      <sheetName val="SZm"/>
      <sheetName val="MjGup"/>
      <sheetName val="MnjMshr"/>
      <sheetName val="RjPr"/>
      <sheetName val="UmGp"/>
      <sheetName val="KlMd"/>
      <sheetName val="RzQr"/>
      <sheetName val="RvBhr"/>
      <sheetName val="DhShiv"/>
      <sheetName val="AKG"/>
      <sheetName val="SdRy"/>
      <sheetName val="AmtJt"/>
      <sheetName val="SnjVys"/>
      <sheetName val="Lohana"/>
      <sheetName val="dilpDs"/>
      <sheetName val="AshShr"/>
      <sheetName val="MBrao"/>
      <sheetName val="ArnGp"/>
      <sheetName val="RBur"/>
      <sheetName val="MnGite"/>
      <sheetName val="MukJn"/>
      <sheetName val="AnlPtl"/>
      <sheetName val="KshSom"/>
      <sheetName val="SSRotr"/>
      <sheetName val="VPillu"/>
      <sheetName val="NtnKht"/>
      <sheetName val="UmCht"/>
      <sheetName val="RvnTll"/>
      <sheetName val="SurbKh"/>
      <sheetName val="SnlMhj"/>
      <sheetName val="RNJhr"/>
      <sheetName val="d.j.d"/>
      <sheetName val="AmtGpt"/>
      <sheetName val="HriGpt"/>
      <sheetName val="RPM"/>
      <sheetName val="HmntVish"/>
      <sheetName val="SudShr"/>
      <sheetName val="DMal"/>
      <sheetName val="AmtPal"/>
      <sheetName val="NirTwri"/>
      <sheetName val="BhvGod"/>
      <sheetName val="DhrShr"/>
      <sheetName val="HarMis"/>
      <sheetName val="DhriShriV"/>
      <sheetName val="HusLight"/>
      <sheetName val="HPRjp"/>
      <sheetName val="PrshTre"/>
      <sheetName val="AnjMot"/>
      <sheetName val="DevSing"/>
      <sheetName val="RmVilPl"/>
      <sheetName val="SudPur"/>
      <sheetName val="AksSad"/>
      <sheetName val="MuksPnikr"/>
      <sheetName val="NitsJn"/>
      <sheetName val="JyotiSoni"/>
      <sheetName val="VshlGng"/>
      <sheetName val="SuysPndy"/>
      <sheetName val="MnsPtl"/>
      <sheetName val="SurBhti"/>
      <sheetName val="AbhShk"/>
      <sheetName val="AtlKngo"/>
      <sheetName val="shnkJn"/>
      <sheetName val="RbnSrd"/>
      <sheetName val="RtsSoni"/>
      <sheetName val="ArchDb"/>
      <sheetName val="RjnSiso"/>
      <sheetName val="VishJtv"/>
      <sheetName val="AshkShu"/>
      <sheetName val="KKDeshmk"/>
      <sheetName val="SALE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"/>
      <sheetName val="Sheet2"/>
      <sheetName val="purchase_details_500"/>
      <sheetName val="_x0000_V"/>
      <sheetName val="_x001c_*8FTbp~¨¶ÄÒ"/>
    </sheetNames>
    <sheetDataSet>
      <sheetData sheetId="0" refreshError="1"/>
      <sheetData sheetId="1">
        <row r="1">
          <cell r="A1" t="str">
            <v>Andaman and Nicobar Islands</v>
          </cell>
        </row>
        <row r="2">
          <cell r="A2" t="str">
            <v>Andhra Pradesh</v>
          </cell>
        </row>
        <row r="3">
          <cell r="A3" t="str">
            <v>Arunachal Pradesh</v>
          </cell>
        </row>
        <row r="4">
          <cell r="A4" t="str">
            <v>Assam</v>
          </cell>
        </row>
        <row r="5">
          <cell r="A5" t="str">
            <v>Bihar</v>
          </cell>
        </row>
        <row r="6">
          <cell r="A6" t="str">
            <v>Chandigarh</v>
          </cell>
        </row>
        <row r="7">
          <cell r="A7" t="str">
            <v>Chattisgarh</v>
          </cell>
        </row>
        <row r="8">
          <cell r="A8" t="str">
            <v>Daman And  Diu</v>
          </cell>
        </row>
        <row r="9">
          <cell r="A9" t="str">
            <v>Delhi</v>
          </cell>
        </row>
        <row r="10">
          <cell r="A10" t="str">
            <v>Dadra and Nagar Haveli</v>
          </cell>
        </row>
        <row r="11">
          <cell r="A11" t="str">
            <v>Goa</v>
          </cell>
        </row>
        <row r="12">
          <cell r="A12" t="str">
            <v>Gujarat</v>
          </cell>
        </row>
        <row r="13">
          <cell r="A13" t="str">
            <v>Himachal Pradesh</v>
          </cell>
        </row>
        <row r="14">
          <cell r="A14" t="str">
            <v>Haryana</v>
          </cell>
        </row>
        <row r="15">
          <cell r="A15" t="str">
            <v>Jammu And Kashmir</v>
          </cell>
        </row>
        <row r="16">
          <cell r="A16" t="str">
            <v>Jharkand</v>
          </cell>
        </row>
        <row r="17">
          <cell r="A17" t="str">
            <v>Karnataka</v>
          </cell>
        </row>
        <row r="18">
          <cell r="A18" t="str">
            <v>Kerala</v>
          </cell>
        </row>
        <row r="19">
          <cell r="A19" t="str">
            <v>Lakshadweep</v>
          </cell>
        </row>
        <row r="20">
          <cell r="A20" t="str">
            <v>Meghalaya</v>
          </cell>
        </row>
        <row r="21">
          <cell r="A21" t="str">
            <v>Maharastra</v>
          </cell>
        </row>
        <row r="22">
          <cell r="A22" t="str">
            <v>Manipur</v>
          </cell>
        </row>
        <row r="23">
          <cell r="A23" t="str">
            <v>Madhya Pradesh</v>
          </cell>
        </row>
        <row r="24">
          <cell r="A24" t="str">
            <v>Mizoram</v>
          </cell>
        </row>
        <row r="25">
          <cell r="A25" t="str">
            <v>Nagaland</v>
          </cell>
        </row>
        <row r="26">
          <cell r="A26" t="str">
            <v>Orissa</v>
          </cell>
        </row>
        <row r="27">
          <cell r="A27" t="str">
            <v>Punjab</v>
          </cell>
        </row>
        <row r="28">
          <cell r="A28" t="str">
            <v>Pondichery</v>
          </cell>
        </row>
        <row r="29">
          <cell r="A29" t="str">
            <v>Rajasthan</v>
          </cell>
        </row>
        <row r="30">
          <cell r="A30" t="str">
            <v>Sikkim</v>
          </cell>
        </row>
        <row r="31">
          <cell r="A31" t="str">
            <v>Tamil Nadu</v>
          </cell>
        </row>
        <row r="32">
          <cell r="A32" t="str">
            <v>Tripura</v>
          </cell>
        </row>
        <row r="33">
          <cell r="A33" t="str">
            <v>Uttaranchal</v>
          </cell>
        </row>
        <row r="34">
          <cell r="A34" t="str">
            <v>Uttar Pradesh</v>
          </cell>
        </row>
        <row r="35">
          <cell r="A35" t="str">
            <v>West Bengal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45"/>
  <sheetViews>
    <sheetView zoomScale="82" zoomScaleNormal="82" workbookViewId="0">
      <pane xSplit="1" ySplit="6" topLeftCell="B13" activePane="bottomRight" state="frozen"/>
      <selection activeCell="F17" sqref="F17"/>
      <selection pane="topRight" activeCell="F17" sqref="F17"/>
      <selection pane="bottomLeft" activeCell="F17" sqref="F17"/>
      <selection pane="bottomRight" activeCell="G20" sqref="G20"/>
    </sheetView>
  </sheetViews>
  <sheetFormatPr defaultColWidth="9.140625" defaultRowHeight="13.5" x14ac:dyDescent="0.25"/>
  <cols>
    <col min="1" max="1" width="28.42578125" style="1" customWidth="1"/>
    <col min="2" max="2" width="19.7109375" style="1" bestFit="1" customWidth="1"/>
    <col min="3" max="3" width="17.7109375" style="1" customWidth="1"/>
    <col min="4" max="4" width="15.7109375" style="1" hidden="1" customWidth="1"/>
    <col min="5" max="5" width="18.28515625" style="1" customWidth="1"/>
    <col min="6" max="6" width="21.28515625" style="1" customWidth="1"/>
    <col min="7" max="7" width="19.7109375" style="1" bestFit="1" customWidth="1"/>
    <col min="8" max="8" width="19.7109375" style="4" bestFit="1" customWidth="1"/>
    <col min="9" max="9" width="18.140625" style="1" bestFit="1" customWidth="1"/>
    <col min="10" max="10" width="15.7109375" style="1" customWidth="1"/>
    <col min="11" max="11" width="16.5703125" style="1" customWidth="1"/>
    <col min="12" max="12" width="16.5703125" style="1" hidden="1" customWidth="1"/>
    <col min="13" max="13" width="19.7109375" style="1" bestFit="1" customWidth="1"/>
    <col min="14" max="14" width="20.140625" style="1" bestFit="1" customWidth="1"/>
    <col min="15" max="15" width="19.7109375" style="1" bestFit="1" customWidth="1"/>
    <col min="16" max="16" width="17.5703125" style="1" customWidth="1"/>
    <col min="17" max="18" width="11" style="1" bestFit="1" customWidth="1"/>
    <col min="19" max="16384" width="9.140625" style="1"/>
  </cols>
  <sheetData>
    <row r="1" spans="1:16" ht="15" x14ac:dyDescent="0.3">
      <c r="A1" s="110" t="s">
        <v>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3"/>
    </row>
    <row r="2" spans="1:16" x14ac:dyDescent="0.25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</row>
    <row r="3" spans="1:16" ht="15.75" thickBot="1" x14ac:dyDescent="0.35">
      <c r="A3" s="111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13"/>
    </row>
    <row r="4" spans="1:16" ht="15" x14ac:dyDescent="0.3">
      <c r="A4" s="5" t="s">
        <v>6</v>
      </c>
      <c r="B4" s="23"/>
      <c r="C4" s="114"/>
      <c r="D4" s="114"/>
      <c r="E4" s="114"/>
      <c r="F4" s="114"/>
      <c r="G4" s="115"/>
      <c r="H4" s="117" t="s">
        <v>7</v>
      </c>
      <c r="I4" s="118"/>
      <c r="J4" s="118"/>
      <c r="K4" s="29"/>
      <c r="L4" s="16"/>
      <c r="M4" s="28"/>
      <c r="N4" s="116" t="s">
        <v>8</v>
      </c>
      <c r="O4" s="115"/>
      <c r="P4" s="13"/>
    </row>
    <row r="5" spans="1:16" ht="15" x14ac:dyDescent="0.3">
      <c r="A5" s="12"/>
      <c r="B5" s="24" t="s">
        <v>9</v>
      </c>
      <c r="C5" s="15" t="s">
        <v>10</v>
      </c>
      <c r="D5" s="108" t="s">
        <v>27</v>
      </c>
      <c r="E5" s="119" t="s">
        <v>42</v>
      </c>
      <c r="F5" s="108" t="s">
        <v>54</v>
      </c>
      <c r="G5" s="19" t="s">
        <v>9</v>
      </c>
      <c r="H5" s="20" t="s">
        <v>9</v>
      </c>
      <c r="I5" s="18" t="s">
        <v>39</v>
      </c>
      <c r="J5" s="5" t="s">
        <v>28</v>
      </c>
      <c r="K5" s="18" t="s">
        <v>28</v>
      </c>
      <c r="L5" s="108" t="s">
        <v>25</v>
      </c>
      <c r="M5" s="19" t="s">
        <v>9</v>
      </c>
      <c r="N5" s="17" t="s">
        <v>11</v>
      </c>
      <c r="O5" s="19" t="s">
        <v>11</v>
      </c>
      <c r="P5" s="13"/>
    </row>
    <row r="6" spans="1:16" ht="27" x14ac:dyDescent="0.3">
      <c r="A6" s="10"/>
      <c r="B6" s="25" t="s">
        <v>51</v>
      </c>
      <c r="C6" s="7" t="s">
        <v>56</v>
      </c>
      <c r="D6" s="109"/>
      <c r="E6" s="120"/>
      <c r="F6" s="109"/>
      <c r="G6" s="26" t="s">
        <v>55</v>
      </c>
      <c r="H6" s="27" t="s">
        <v>50</v>
      </c>
      <c r="I6" s="8" t="s">
        <v>57</v>
      </c>
      <c r="J6" s="9" t="s">
        <v>29</v>
      </c>
      <c r="K6" s="6" t="s">
        <v>30</v>
      </c>
      <c r="L6" s="121"/>
      <c r="M6" s="26" t="s">
        <v>55</v>
      </c>
      <c r="N6" s="30" t="s">
        <v>51</v>
      </c>
      <c r="O6" s="26" t="s">
        <v>55</v>
      </c>
      <c r="P6" s="13"/>
    </row>
    <row r="7" spans="1:16" ht="15" x14ac:dyDescent="0.3">
      <c r="A7" s="5"/>
      <c r="B7" s="17"/>
      <c r="C7" s="15"/>
      <c r="D7" s="15"/>
      <c r="E7" s="18"/>
      <c r="F7" s="11"/>
      <c r="G7" s="19"/>
      <c r="H7" s="20"/>
      <c r="I7" s="18"/>
      <c r="J7" s="18"/>
      <c r="K7" s="18"/>
      <c r="L7" s="18"/>
      <c r="M7" s="19"/>
      <c r="N7" s="17"/>
      <c r="O7" s="19"/>
      <c r="P7" s="13"/>
    </row>
    <row r="8" spans="1:16" ht="15.75" x14ac:dyDescent="0.25">
      <c r="A8" s="12" t="s">
        <v>32</v>
      </c>
      <c r="B8" s="31">
        <v>14432359</v>
      </c>
      <c r="C8" s="38"/>
      <c r="D8" s="32"/>
      <c r="E8" s="33"/>
      <c r="F8" s="34"/>
      <c r="G8" s="63">
        <v>14432359</v>
      </c>
      <c r="H8" s="36">
        <v>0</v>
      </c>
      <c r="I8" s="37">
        <v>0</v>
      </c>
      <c r="J8" s="37"/>
      <c r="K8" s="37"/>
      <c r="L8" s="37"/>
      <c r="M8" s="35">
        <v>0</v>
      </c>
      <c r="N8" s="36">
        <v>14432359</v>
      </c>
      <c r="O8" s="35">
        <v>14432359</v>
      </c>
      <c r="P8" s="14"/>
    </row>
    <row r="9" spans="1:16" ht="16.5" x14ac:dyDescent="0.3">
      <c r="A9" s="12"/>
      <c r="B9" s="36"/>
      <c r="C9" s="38"/>
      <c r="D9" s="38"/>
      <c r="E9" s="37"/>
      <c r="F9" s="39"/>
      <c r="G9" s="35"/>
      <c r="H9" s="36"/>
      <c r="I9" s="37"/>
      <c r="J9" s="37"/>
      <c r="K9" s="37"/>
      <c r="L9" s="37"/>
      <c r="M9" s="35"/>
      <c r="N9" s="36"/>
      <c r="O9" s="35"/>
      <c r="P9" s="13"/>
    </row>
    <row r="10" spans="1:16" ht="16.5" x14ac:dyDescent="0.3">
      <c r="A10" s="12" t="s">
        <v>12</v>
      </c>
      <c r="B10" s="31">
        <v>1140931804.6700001</v>
      </c>
      <c r="C10" s="66">
        <v>532799.5</v>
      </c>
      <c r="D10" s="40"/>
      <c r="E10" s="37"/>
      <c r="F10" s="39"/>
      <c r="G10" s="35">
        <v>1141464604.1700001</v>
      </c>
      <c r="H10" s="41">
        <v>396627670.70999998</v>
      </c>
      <c r="I10" s="37">
        <v>24336894.150274612</v>
      </c>
      <c r="J10" s="37"/>
      <c r="K10" s="37"/>
      <c r="L10" s="37">
        <v>0</v>
      </c>
      <c r="M10" s="42">
        <v>420964564.86027461</v>
      </c>
      <c r="N10" s="36">
        <v>744304133.96000004</v>
      </c>
      <c r="O10" s="62">
        <v>720500039.30972552</v>
      </c>
      <c r="P10" s="13"/>
    </row>
    <row r="11" spans="1:16" ht="16.5" x14ac:dyDescent="0.3">
      <c r="A11" s="12"/>
      <c r="B11" s="36"/>
      <c r="C11" s="38"/>
      <c r="D11" s="38"/>
      <c r="E11" s="37"/>
      <c r="F11" s="39"/>
      <c r="G11" s="35"/>
      <c r="H11" s="36"/>
      <c r="I11" s="37"/>
      <c r="J11" s="37"/>
      <c r="K11" s="37"/>
      <c r="L11" s="37"/>
      <c r="M11" s="35"/>
      <c r="N11" s="36"/>
      <c r="O11" s="35"/>
      <c r="P11" s="13"/>
    </row>
    <row r="12" spans="1:16" ht="16.5" x14ac:dyDescent="0.3">
      <c r="A12" s="12" t="s">
        <v>13</v>
      </c>
      <c r="B12" s="31">
        <v>30275992.080000002</v>
      </c>
      <c r="C12" s="38">
        <v>0</v>
      </c>
      <c r="D12" s="38"/>
      <c r="E12" s="37"/>
      <c r="F12" s="39"/>
      <c r="G12" s="35">
        <v>30275992.080000002</v>
      </c>
      <c r="H12" s="43">
        <v>4718063.75</v>
      </c>
      <c r="I12" s="37">
        <v>270664.66133053578</v>
      </c>
      <c r="J12" s="37"/>
      <c r="K12" s="37"/>
      <c r="L12" s="37">
        <v>0</v>
      </c>
      <c r="M12" s="42">
        <v>4988728.411330536</v>
      </c>
      <c r="N12" s="36">
        <v>25557928.330000002</v>
      </c>
      <c r="O12" s="62">
        <v>25287263.668669466</v>
      </c>
      <c r="P12" s="13"/>
    </row>
    <row r="13" spans="1:16" ht="16.5" x14ac:dyDescent="0.3">
      <c r="A13" s="12"/>
      <c r="B13" s="36"/>
      <c r="C13" s="38"/>
      <c r="D13" s="38"/>
      <c r="E13" s="37"/>
      <c r="F13" s="39"/>
      <c r="G13" s="35"/>
      <c r="H13" s="44"/>
      <c r="I13" s="37"/>
      <c r="J13" s="37"/>
      <c r="K13" s="37"/>
      <c r="L13" s="37"/>
      <c r="M13" s="35"/>
      <c r="N13" s="36"/>
      <c r="O13" s="35"/>
      <c r="P13" s="13"/>
    </row>
    <row r="14" spans="1:16" ht="16.5" x14ac:dyDescent="0.3">
      <c r="A14" s="12" t="s">
        <v>14</v>
      </c>
      <c r="B14" s="31">
        <v>4072067307.8499994</v>
      </c>
      <c r="C14" s="66">
        <v>60914714.099999994</v>
      </c>
      <c r="D14" s="38"/>
      <c r="E14" s="37"/>
      <c r="F14" s="39"/>
      <c r="G14" s="35">
        <v>4132982021.9499993</v>
      </c>
      <c r="H14" s="43">
        <v>2882162303.2800002</v>
      </c>
      <c r="I14" s="37">
        <v>55443776.267301038</v>
      </c>
      <c r="J14" s="37"/>
      <c r="K14" s="33"/>
      <c r="L14" s="33">
        <v>0</v>
      </c>
      <c r="M14" s="42">
        <v>2937606079.5473013</v>
      </c>
      <c r="N14" s="36">
        <v>1189905004.5699992</v>
      </c>
      <c r="O14" s="62">
        <v>1195375942.402698</v>
      </c>
      <c r="P14" s="13"/>
    </row>
    <row r="15" spans="1:16" ht="16.5" x14ac:dyDescent="0.3">
      <c r="A15" s="12"/>
      <c r="B15" s="36"/>
      <c r="C15" s="38"/>
      <c r="D15" s="38"/>
      <c r="E15" s="37"/>
      <c r="F15" s="39"/>
      <c r="G15" s="35"/>
      <c r="H15" s="44"/>
      <c r="I15" s="37"/>
      <c r="J15" s="37"/>
      <c r="K15" s="37"/>
      <c r="L15" s="37"/>
      <c r="M15" s="35"/>
      <c r="N15" s="36"/>
      <c r="O15" s="35"/>
      <c r="P15" s="13"/>
    </row>
    <row r="16" spans="1:16" ht="16.5" x14ac:dyDescent="0.3">
      <c r="A16" s="12" t="s">
        <v>15</v>
      </c>
      <c r="B16" s="31">
        <v>9276928.7300000004</v>
      </c>
      <c r="C16" s="66">
        <v>102654</v>
      </c>
      <c r="D16" s="38"/>
      <c r="E16" s="37"/>
      <c r="F16" s="39"/>
      <c r="G16" s="35">
        <v>9379582.7300000004</v>
      </c>
      <c r="H16" s="43">
        <v>7286336.46</v>
      </c>
      <c r="I16" s="37">
        <v>246600.70378839984</v>
      </c>
      <c r="J16" s="37"/>
      <c r="K16" s="45"/>
      <c r="L16" s="37">
        <v>0</v>
      </c>
      <c r="M16" s="42">
        <v>7532937.1637883997</v>
      </c>
      <c r="N16" s="36">
        <v>1990592.2700000005</v>
      </c>
      <c r="O16" s="62">
        <v>1846645.5662116008</v>
      </c>
      <c r="P16" s="13"/>
    </row>
    <row r="17" spans="1:18" ht="16.5" x14ac:dyDescent="0.3">
      <c r="A17" s="12"/>
      <c r="B17" s="36"/>
      <c r="C17" s="38"/>
      <c r="D17" s="38"/>
      <c r="E17" s="37"/>
      <c r="F17" s="39"/>
      <c r="G17" s="35"/>
      <c r="H17" s="44"/>
      <c r="I17" s="37"/>
      <c r="J17" s="37"/>
      <c r="K17" s="37"/>
      <c r="L17" s="37"/>
      <c r="M17" s="35"/>
      <c r="N17" s="36"/>
      <c r="O17" s="35"/>
      <c r="P17" s="13"/>
    </row>
    <row r="18" spans="1:18" ht="16.5" x14ac:dyDescent="0.3">
      <c r="A18" s="12" t="s">
        <v>16</v>
      </c>
      <c r="B18" s="31">
        <v>7125365.4500000002</v>
      </c>
      <c r="C18" s="66">
        <v>268975.62</v>
      </c>
      <c r="D18" s="38"/>
      <c r="E18" s="37"/>
      <c r="F18" s="39"/>
      <c r="G18" s="35">
        <v>7394341.0700000003</v>
      </c>
      <c r="H18" s="43">
        <v>4959907.78</v>
      </c>
      <c r="I18" s="37">
        <v>153121.35251576328</v>
      </c>
      <c r="J18" s="37"/>
      <c r="K18" s="37"/>
      <c r="L18" s="37">
        <v>0</v>
      </c>
      <c r="M18" s="42">
        <v>5113029.1325157639</v>
      </c>
      <c r="N18" s="36">
        <v>2165457.67</v>
      </c>
      <c r="O18" s="62">
        <v>2281311.9374842364</v>
      </c>
      <c r="P18" s="13"/>
    </row>
    <row r="19" spans="1:18" ht="16.5" x14ac:dyDescent="0.3">
      <c r="A19" s="12"/>
      <c r="B19" s="36"/>
      <c r="C19" s="38"/>
      <c r="D19" s="38"/>
      <c r="E19" s="37"/>
      <c r="F19" s="39"/>
      <c r="G19" s="35"/>
      <c r="H19" s="44"/>
      <c r="I19" s="37"/>
      <c r="J19" s="37"/>
      <c r="K19" s="37"/>
      <c r="L19" s="37"/>
      <c r="M19" s="35"/>
      <c r="N19" s="36"/>
      <c r="O19" s="35"/>
      <c r="P19" s="13"/>
    </row>
    <row r="20" spans="1:18" ht="16.5" x14ac:dyDescent="0.3">
      <c r="A20" s="12" t="s">
        <v>17</v>
      </c>
      <c r="B20" s="31">
        <v>71858617.129999995</v>
      </c>
      <c r="C20" s="66">
        <v>29788640.849999998</v>
      </c>
      <c r="D20" s="38"/>
      <c r="E20" s="37"/>
      <c r="F20" s="39"/>
      <c r="G20" s="35">
        <v>101647257.97999999</v>
      </c>
      <c r="H20" s="43">
        <v>36872969.490000002</v>
      </c>
      <c r="I20" s="37">
        <v>2496912.3477983107</v>
      </c>
      <c r="J20" s="37"/>
      <c r="K20" s="37"/>
      <c r="L20" s="37">
        <v>0</v>
      </c>
      <c r="M20" s="42">
        <v>39369881.837798312</v>
      </c>
      <c r="N20" s="36">
        <v>34985647.639999993</v>
      </c>
      <c r="O20" s="62">
        <v>62277376.142201677</v>
      </c>
      <c r="P20" s="13"/>
    </row>
    <row r="21" spans="1:18" ht="16.5" x14ac:dyDescent="0.3">
      <c r="A21" s="12"/>
      <c r="B21" s="36"/>
      <c r="C21" s="38"/>
      <c r="D21" s="38"/>
      <c r="E21" s="37"/>
      <c r="F21" s="39"/>
      <c r="G21" s="35"/>
      <c r="H21" s="44"/>
      <c r="I21" s="37"/>
      <c r="J21" s="37"/>
      <c r="K21" s="37"/>
      <c r="L21" s="37"/>
      <c r="M21" s="35"/>
      <c r="N21" s="36"/>
      <c r="O21" s="35"/>
      <c r="P21" s="13"/>
      <c r="Q21" s="1">
        <v>5800000</v>
      </c>
      <c r="R21" s="1">
        <v>4350000</v>
      </c>
    </row>
    <row r="22" spans="1:18" ht="16.5" x14ac:dyDescent="0.3">
      <c r="A22" s="12" t="s">
        <v>18</v>
      </c>
      <c r="B22" s="31">
        <v>5959679.8899999997</v>
      </c>
      <c r="C22" s="38">
        <v>0</v>
      </c>
      <c r="D22" s="38"/>
      <c r="E22" s="37"/>
      <c r="F22" s="39"/>
      <c r="G22" s="35">
        <v>5959679.8899999997</v>
      </c>
      <c r="H22" s="43">
        <v>3964924.27</v>
      </c>
      <c r="I22" s="37">
        <v>245750.60467043077</v>
      </c>
      <c r="J22" s="33"/>
      <c r="K22" s="33"/>
      <c r="L22" s="33">
        <v>0</v>
      </c>
      <c r="M22" s="42">
        <v>4210674.874670431</v>
      </c>
      <c r="N22" s="36">
        <v>1994755.6199999996</v>
      </c>
      <c r="O22" s="62">
        <v>1749005.0153295686</v>
      </c>
      <c r="P22" s="13"/>
      <c r="Q22" s="1">
        <v>1044000</v>
      </c>
      <c r="R22" s="1">
        <v>5394000</v>
      </c>
    </row>
    <row r="23" spans="1:18" ht="16.5" x14ac:dyDescent="0.3">
      <c r="A23" s="12"/>
      <c r="B23" s="36"/>
      <c r="C23" s="38"/>
      <c r="D23" s="38"/>
      <c r="E23" s="37"/>
      <c r="F23" s="39"/>
      <c r="G23" s="35"/>
      <c r="H23" s="44"/>
      <c r="I23" s="37"/>
      <c r="J23" s="37"/>
      <c r="K23" s="37"/>
      <c r="L23" s="37"/>
      <c r="M23" s="35"/>
      <c r="N23" s="36"/>
      <c r="O23" s="35"/>
      <c r="P23" s="13"/>
      <c r="Q23" s="1">
        <v>5133000</v>
      </c>
    </row>
    <row r="24" spans="1:18" ht="16.5" x14ac:dyDescent="0.3">
      <c r="A24" s="12" t="s">
        <v>19</v>
      </c>
      <c r="B24" s="31">
        <v>10021596.48</v>
      </c>
      <c r="C24" s="66">
        <v>679385.59999999998</v>
      </c>
      <c r="D24" s="38"/>
      <c r="E24" s="37"/>
      <c r="F24" s="39"/>
      <c r="G24" s="35">
        <v>10700982.08</v>
      </c>
      <c r="H24" s="43">
        <v>8259327.9699999997</v>
      </c>
      <c r="I24" s="37">
        <v>308563.04613261769</v>
      </c>
      <c r="J24" s="37"/>
      <c r="K24" s="37"/>
      <c r="L24" s="37">
        <v>0</v>
      </c>
      <c r="M24" s="42">
        <v>8567891.0161326174</v>
      </c>
      <c r="N24" s="36">
        <v>1762268.5100000007</v>
      </c>
      <c r="O24" s="62">
        <v>2133091.0638673827</v>
      </c>
      <c r="P24" s="13"/>
    </row>
    <row r="25" spans="1:18" ht="16.5" x14ac:dyDescent="0.3">
      <c r="A25" s="12"/>
      <c r="B25" s="36"/>
      <c r="C25" s="38"/>
      <c r="D25" s="38"/>
      <c r="E25" s="37"/>
      <c r="F25" s="39"/>
      <c r="G25" s="35"/>
      <c r="H25" s="44"/>
      <c r="I25" s="37"/>
      <c r="J25" s="37"/>
      <c r="K25" s="37"/>
      <c r="L25" s="37"/>
      <c r="M25" s="35"/>
      <c r="N25" s="36"/>
      <c r="O25" s="35"/>
      <c r="P25" s="13"/>
    </row>
    <row r="26" spans="1:18" ht="16.5" x14ac:dyDescent="0.3">
      <c r="A26" s="12" t="s">
        <v>20</v>
      </c>
      <c r="B26" s="31">
        <v>85409340.359999999</v>
      </c>
      <c r="C26" s="38"/>
      <c r="D26" s="38"/>
      <c r="E26" s="37"/>
      <c r="F26" s="39"/>
      <c r="G26" s="35">
        <v>85409340.359999999</v>
      </c>
      <c r="H26" s="43">
        <v>43809615.100000001</v>
      </c>
      <c r="I26" s="37">
        <v>2438309.0396776949</v>
      </c>
      <c r="J26" s="37"/>
      <c r="K26" s="37"/>
      <c r="L26" s="37">
        <v>0</v>
      </c>
      <c r="M26" s="42">
        <v>46247924.139677696</v>
      </c>
      <c r="N26" s="36">
        <v>41599725.259999998</v>
      </c>
      <c r="O26" s="62">
        <v>39161416.220322303</v>
      </c>
      <c r="P26" s="13"/>
    </row>
    <row r="27" spans="1:18" ht="16.5" hidden="1" x14ac:dyDescent="0.3">
      <c r="A27" s="12"/>
      <c r="B27" s="41"/>
      <c r="C27" s="38"/>
      <c r="D27" s="38"/>
      <c r="E27" s="37"/>
      <c r="F27" s="39"/>
      <c r="G27" s="35"/>
      <c r="H27" s="44"/>
      <c r="I27" s="37"/>
      <c r="J27" s="37"/>
      <c r="K27" s="37"/>
      <c r="L27" s="37"/>
      <c r="M27" s="42"/>
      <c r="N27" s="36"/>
      <c r="O27" s="35"/>
      <c r="P27" s="13"/>
    </row>
    <row r="28" spans="1:18" ht="16.5" hidden="1" x14ac:dyDescent="0.3">
      <c r="A28" s="12" t="s">
        <v>21</v>
      </c>
      <c r="B28" s="41">
        <v>0</v>
      </c>
      <c r="C28" s="32"/>
      <c r="D28" s="32"/>
      <c r="E28" s="33"/>
      <c r="F28" s="39"/>
      <c r="G28" s="35">
        <v>0</v>
      </c>
      <c r="H28" s="44">
        <v>0</v>
      </c>
      <c r="I28" s="37">
        <v>0</v>
      </c>
      <c r="J28" s="37"/>
      <c r="K28" s="37"/>
      <c r="L28" s="37"/>
      <c r="M28" s="42">
        <v>0</v>
      </c>
      <c r="N28" s="36"/>
      <c r="O28" s="35"/>
      <c r="P28" s="13"/>
    </row>
    <row r="29" spans="1:18" ht="16.5" x14ac:dyDescent="0.3">
      <c r="A29" s="12"/>
      <c r="B29" s="36"/>
      <c r="C29" s="38"/>
      <c r="D29" s="38"/>
      <c r="E29" s="46"/>
      <c r="F29" s="39"/>
      <c r="G29" s="35"/>
      <c r="H29" s="36"/>
      <c r="I29" s="37"/>
      <c r="J29" s="37"/>
      <c r="K29" s="37"/>
      <c r="L29" s="37"/>
      <c r="M29" s="35"/>
      <c r="N29" s="36"/>
      <c r="O29" s="35"/>
      <c r="P29" s="13"/>
      <c r="Q29" s="1">
        <v>870000</v>
      </c>
    </row>
    <row r="30" spans="1:18" ht="16.5" x14ac:dyDescent="0.3">
      <c r="A30" s="21" t="s">
        <v>22</v>
      </c>
      <c r="B30" s="47">
        <v>5447358991.6399984</v>
      </c>
      <c r="C30" s="48">
        <v>92287169.669999987</v>
      </c>
      <c r="D30" s="48">
        <v>0</v>
      </c>
      <c r="E30" s="48">
        <v>0</v>
      </c>
      <c r="F30" s="49">
        <v>0</v>
      </c>
      <c r="G30" s="50">
        <v>5539646161.3099976</v>
      </c>
      <c r="H30" s="47">
        <v>3388661118.8099999</v>
      </c>
      <c r="I30" s="48">
        <v>85940592.173489407</v>
      </c>
      <c r="J30" s="48">
        <v>0</v>
      </c>
      <c r="K30" s="48">
        <v>0</v>
      </c>
      <c r="L30" s="48">
        <v>0</v>
      </c>
      <c r="M30" s="51">
        <v>3474601710.9834895</v>
      </c>
      <c r="N30" s="47">
        <v>2058697872.8299992</v>
      </c>
      <c r="O30" s="51">
        <v>2065044450.32651</v>
      </c>
      <c r="P30" s="13"/>
    </row>
    <row r="31" spans="1:18" ht="16.5" x14ac:dyDescent="0.3">
      <c r="A31" s="22"/>
      <c r="B31" s="52"/>
      <c r="C31" s="53"/>
      <c r="D31" s="53"/>
      <c r="E31" s="64"/>
      <c r="F31" s="39"/>
      <c r="G31" s="35"/>
      <c r="H31" s="54"/>
      <c r="I31" s="53"/>
      <c r="J31" s="53"/>
      <c r="K31" s="37"/>
      <c r="L31" s="37"/>
      <c r="M31" s="35"/>
      <c r="N31" s="36"/>
      <c r="O31" s="35"/>
      <c r="P31" s="13"/>
    </row>
    <row r="32" spans="1:18" ht="16.5" x14ac:dyDescent="0.3">
      <c r="A32" s="12" t="s">
        <v>23</v>
      </c>
      <c r="B32" s="31">
        <v>100916209.14</v>
      </c>
      <c r="C32" s="56">
        <v>1614395.73</v>
      </c>
      <c r="D32" s="55"/>
      <c r="E32" s="37"/>
      <c r="F32" s="39">
        <v>743828.52</v>
      </c>
      <c r="G32" s="65">
        <v>101786776.35000001</v>
      </c>
      <c r="H32" s="36"/>
      <c r="I32" s="37"/>
      <c r="J32" s="37"/>
      <c r="K32" s="37"/>
      <c r="L32" s="37"/>
      <c r="M32" s="42">
        <v>0</v>
      </c>
      <c r="N32" s="36">
        <v>100916209.14</v>
      </c>
      <c r="O32" s="35">
        <v>101786776.35000001</v>
      </c>
      <c r="P32" s="13"/>
    </row>
    <row r="33" spans="1:16" ht="16.5" x14ac:dyDescent="0.3">
      <c r="A33" s="12"/>
      <c r="B33" s="36"/>
      <c r="C33" s="56"/>
      <c r="D33" s="56"/>
      <c r="E33" s="37"/>
      <c r="F33" s="39"/>
      <c r="G33" s="35">
        <v>0</v>
      </c>
      <c r="H33" s="56"/>
      <c r="I33" s="37"/>
      <c r="J33" s="37"/>
      <c r="K33" s="56"/>
      <c r="L33" s="37"/>
      <c r="M33" s="42"/>
      <c r="N33" s="36"/>
      <c r="O33" s="35"/>
      <c r="P33" s="13"/>
    </row>
    <row r="34" spans="1:16" ht="16.5" x14ac:dyDescent="0.3">
      <c r="A34" s="12" t="s">
        <v>24</v>
      </c>
      <c r="B34" s="31">
        <v>62022560.780000001</v>
      </c>
      <c r="C34" s="56">
        <v>64724049.210000001</v>
      </c>
      <c r="D34" s="56"/>
      <c r="E34" s="37"/>
      <c r="F34" s="39">
        <v>60675739.159999996</v>
      </c>
      <c r="G34" s="65">
        <v>66070870.830000013</v>
      </c>
      <c r="H34" s="36"/>
      <c r="I34" s="37"/>
      <c r="J34" s="37"/>
      <c r="K34" s="37"/>
      <c r="L34" s="37"/>
      <c r="M34" s="42">
        <v>0</v>
      </c>
      <c r="N34" s="36">
        <v>62022560.780000001</v>
      </c>
      <c r="O34" s="35">
        <v>66070870.830000013</v>
      </c>
      <c r="P34" s="13"/>
    </row>
    <row r="35" spans="1:16" ht="16.5" x14ac:dyDescent="0.3">
      <c r="A35" s="12"/>
      <c r="B35" s="41"/>
      <c r="C35" s="56"/>
      <c r="D35" s="56"/>
      <c r="E35" s="37"/>
      <c r="F35" s="37"/>
      <c r="G35" s="35">
        <v>0</v>
      </c>
      <c r="H35" s="36"/>
      <c r="I35" s="37"/>
      <c r="J35" s="37"/>
      <c r="K35" s="37"/>
      <c r="L35" s="37"/>
      <c r="M35" s="42"/>
      <c r="N35" s="36"/>
      <c r="O35" s="35"/>
      <c r="P35" s="13"/>
    </row>
    <row r="36" spans="1:16" ht="16.5" x14ac:dyDescent="0.3">
      <c r="A36" s="12" t="s">
        <v>31</v>
      </c>
      <c r="B36" s="31">
        <v>1119739.5</v>
      </c>
      <c r="C36" s="37"/>
      <c r="D36" s="56"/>
      <c r="E36" s="37"/>
      <c r="F36" s="33"/>
      <c r="G36" s="65">
        <v>1119739.5</v>
      </c>
      <c r="H36" s="36"/>
      <c r="I36" s="37"/>
      <c r="J36" s="37"/>
      <c r="K36" s="37"/>
      <c r="L36" s="37"/>
      <c r="M36" s="42">
        <v>0</v>
      </c>
      <c r="N36" s="36">
        <v>1119739.5</v>
      </c>
      <c r="O36" s="35">
        <v>1119739.5</v>
      </c>
      <c r="P36" s="13"/>
    </row>
    <row r="37" spans="1:16" ht="16.5" x14ac:dyDescent="0.3">
      <c r="A37" s="12"/>
      <c r="B37" s="41"/>
      <c r="C37" s="56"/>
      <c r="D37" s="56"/>
      <c r="E37" s="37"/>
      <c r="F37" s="34"/>
      <c r="G37" s="35">
        <v>0</v>
      </c>
      <c r="H37" s="36"/>
      <c r="I37" s="37"/>
      <c r="J37" s="37"/>
      <c r="K37" s="37"/>
      <c r="L37" s="37"/>
      <c r="M37" s="42"/>
      <c r="N37" s="36"/>
      <c r="O37" s="35"/>
      <c r="P37" s="13"/>
    </row>
    <row r="38" spans="1:16" ht="16.5" x14ac:dyDescent="0.3">
      <c r="A38" s="12" t="s">
        <v>35</v>
      </c>
      <c r="B38" s="41">
        <v>0</v>
      </c>
      <c r="C38" s="56"/>
      <c r="D38" s="56"/>
      <c r="E38" s="37"/>
      <c r="F38" s="34"/>
      <c r="G38" s="35">
        <v>0</v>
      </c>
      <c r="H38" s="36"/>
      <c r="I38" s="37"/>
      <c r="J38" s="37"/>
      <c r="K38" s="37"/>
      <c r="L38" s="37"/>
      <c r="M38" s="42"/>
      <c r="N38" s="36"/>
      <c r="O38" s="35"/>
      <c r="P38" s="13"/>
    </row>
    <row r="39" spans="1:16" ht="16.5" x14ac:dyDescent="0.3">
      <c r="A39" s="12"/>
      <c r="B39" s="41"/>
      <c r="C39" s="56"/>
      <c r="D39" s="56"/>
      <c r="E39" s="37"/>
      <c r="F39" s="34"/>
      <c r="G39" s="35">
        <v>0</v>
      </c>
      <c r="H39" s="36"/>
      <c r="I39" s="37"/>
      <c r="J39" s="37"/>
      <c r="K39" s="37"/>
      <c r="L39" s="37"/>
      <c r="M39" s="42"/>
      <c r="N39" s="36"/>
      <c r="O39" s="35"/>
      <c r="P39" s="13"/>
    </row>
    <row r="40" spans="1:16" ht="16.5" x14ac:dyDescent="0.3">
      <c r="A40" s="12" t="s">
        <v>26</v>
      </c>
      <c r="B40" s="31">
        <v>13121718.75</v>
      </c>
      <c r="C40" s="56">
        <v>7300121.4400000004</v>
      </c>
      <c r="D40" s="56"/>
      <c r="E40" s="37"/>
      <c r="F40" s="39">
        <v>2812770.5</v>
      </c>
      <c r="G40" s="65">
        <v>17609069.690000001</v>
      </c>
      <c r="H40" s="36"/>
      <c r="I40" s="37"/>
      <c r="J40" s="37"/>
      <c r="K40" s="37"/>
      <c r="L40" s="37"/>
      <c r="M40" s="42">
        <v>0</v>
      </c>
      <c r="N40" s="36">
        <v>13121718.75</v>
      </c>
      <c r="O40" s="35">
        <v>17609069.690000001</v>
      </c>
      <c r="P40" s="13"/>
    </row>
    <row r="41" spans="1:16" ht="16.5" x14ac:dyDescent="0.3">
      <c r="A41" s="12"/>
      <c r="B41" s="41"/>
      <c r="C41" s="37"/>
      <c r="D41" s="37"/>
      <c r="E41" s="46"/>
      <c r="F41" s="34"/>
      <c r="G41" s="35"/>
      <c r="H41" s="36"/>
      <c r="I41" s="37"/>
      <c r="J41" s="37"/>
      <c r="K41" s="37"/>
      <c r="L41" s="37"/>
      <c r="M41" s="42"/>
      <c r="N41" s="36"/>
      <c r="O41" s="35"/>
      <c r="P41" s="13"/>
    </row>
    <row r="42" spans="1:16" ht="16.5" x14ac:dyDescent="0.3">
      <c r="A42" s="21" t="s">
        <v>22</v>
      </c>
      <c r="B42" s="47">
        <v>177180228.17000002</v>
      </c>
      <c r="C42" s="48">
        <v>73638566.379999995</v>
      </c>
      <c r="D42" s="48">
        <v>0</v>
      </c>
      <c r="E42" s="48">
        <v>0</v>
      </c>
      <c r="F42" s="49">
        <v>64232338.18</v>
      </c>
      <c r="G42" s="51">
        <v>186586456.37</v>
      </c>
      <c r="H42" s="47">
        <v>0</v>
      </c>
      <c r="I42" s="48">
        <v>0</v>
      </c>
      <c r="J42" s="48">
        <v>0</v>
      </c>
      <c r="K42" s="48">
        <v>0</v>
      </c>
      <c r="L42" s="48">
        <v>0</v>
      </c>
      <c r="M42" s="51">
        <v>0</v>
      </c>
      <c r="N42" s="47">
        <v>177180228.17000002</v>
      </c>
      <c r="O42" s="51">
        <v>186586456.37</v>
      </c>
      <c r="P42" s="13"/>
    </row>
    <row r="43" spans="1:16" ht="16.5" x14ac:dyDescent="0.3">
      <c r="A43" s="12"/>
      <c r="B43" s="44"/>
      <c r="C43" s="39"/>
      <c r="D43" s="39"/>
      <c r="E43" s="39"/>
      <c r="F43" s="39"/>
      <c r="G43" s="35"/>
      <c r="H43" s="36"/>
      <c r="I43" s="37"/>
      <c r="J43" s="37"/>
      <c r="K43" s="37"/>
      <c r="L43" s="37"/>
      <c r="M43" s="35"/>
      <c r="N43" s="36"/>
      <c r="O43" s="35"/>
      <c r="P43" s="13"/>
    </row>
    <row r="44" spans="1:16" ht="17.25" thickBot="1" x14ac:dyDescent="0.35">
      <c r="A44" s="21" t="s">
        <v>22</v>
      </c>
      <c r="B44" s="57">
        <v>5624539219.8099985</v>
      </c>
      <c r="C44" s="58">
        <v>165925736.04999998</v>
      </c>
      <c r="D44" s="58">
        <v>0</v>
      </c>
      <c r="E44" s="58">
        <v>0</v>
      </c>
      <c r="F44" s="59">
        <v>64232338.18</v>
      </c>
      <c r="G44" s="60">
        <v>5726232617.6799974</v>
      </c>
      <c r="H44" s="57">
        <v>3388661118.8099999</v>
      </c>
      <c r="I44" s="58">
        <v>85940592.173489407</v>
      </c>
      <c r="J44" s="58">
        <v>0</v>
      </c>
      <c r="K44" s="58">
        <v>0</v>
      </c>
      <c r="L44" s="58">
        <v>0</v>
      </c>
      <c r="M44" s="60">
        <v>3474601710.9834895</v>
      </c>
      <c r="N44" s="57">
        <v>2235878100.999999</v>
      </c>
      <c r="O44" s="60">
        <v>2251630906.6965098</v>
      </c>
      <c r="P44" s="13"/>
    </row>
    <row r="45" spans="1:16" ht="15.75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4"/>
    </row>
  </sheetData>
  <mergeCells count="9">
    <mergeCell ref="D5:D6"/>
    <mergeCell ref="A1:O1"/>
    <mergeCell ref="A3:O3"/>
    <mergeCell ref="C4:G4"/>
    <mergeCell ref="N4:O4"/>
    <mergeCell ref="H4:J4"/>
    <mergeCell ref="E5:E6"/>
    <mergeCell ref="F5:F6"/>
    <mergeCell ref="L5:L6"/>
  </mergeCells>
  <printOptions horizontalCentered="1"/>
  <pageMargins left="0.19685039370078741" right="0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D938-6E0A-4407-91BA-0DE9625EEDEF}">
  <dimension ref="A1:H14"/>
  <sheetViews>
    <sheetView tabSelected="1" workbookViewId="0">
      <selection activeCell="H14" sqref="H14"/>
    </sheetView>
  </sheetViews>
  <sheetFormatPr defaultRowHeight="15" x14ac:dyDescent="0.25"/>
  <cols>
    <col min="1" max="1" width="5.28515625" customWidth="1"/>
    <col min="2" max="2" width="21.140625" customWidth="1"/>
    <col min="3" max="4" width="15.42578125" customWidth="1"/>
    <col min="5" max="5" width="16.140625" customWidth="1"/>
  </cols>
  <sheetData>
    <row r="1" spans="1:8" ht="49.5" x14ac:dyDescent="0.25">
      <c r="A1" s="86" t="s">
        <v>60</v>
      </c>
      <c r="B1" s="87" t="s">
        <v>89</v>
      </c>
      <c r="C1" s="86" t="s">
        <v>90</v>
      </c>
      <c r="D1" s="88" t="s">
        <v>93</v>
      </c>
      <c r="E1" s="88" t="s">
        <v>63</v>
      </c>
    </row>
    <row r="2" spans="1:8" ht="16.5" x14ac:dyDescent="0.25">
      <c r="A2" s="86"/>
      <c r="B2" s="87" t="s">
        <v>519</v>
      </c>
      <c r="C2" s="86"/>
      <c r="D2" s="88"/>
      <c r="E2" s="88"/>
    </row>
    <row r="3" spans="1:8" ht="22.15" customHeight="1" x14ac:dyDescent="0.25">
      <c r="A3" s="80">
        <v>1</v>
      </c>
      <c r="B3" s="89" t="s">
        <v>91</v>
      </c>
      <c r="C3" s="80">
        <v>1</v>
      </c>
      <c r="D3" s="75">
        <f>'P&amp;M'!H447</f>
        <v>6713019899.0751219</v>
      </c>
      <c r="E3" s="75">
        <f>'P&amp;M'!I447</f>
        <v>4468740128.3299999</v>
      </c>
    </row>
    <row r="4" spans="1:8" ht="22.15" customHeight="1" x14ac:dyDescent="0.25">
      <c r="A4" s="80">
        <v>2</v>
      </c>
      <c r="B4" s="89" t="s">
        <v>92</v>
      </c>
      <c r="C4" s="80">
        <v>2</v>
      </c>
      <c r="D4" s="75">
        <f>'Elect Inst'!F66</f>
        <v>101647258.23034088</v>
      </c>
      <c r="E4" s="75">
        <f>'Elect Inst'!G66</f>
        <v>70721000</v>
      </c>
    </row>
    <row r="5" spans="1:8" ht="22.15" customHeight="1" x14ac:dyDescent="0.25">
      <c r="A5" s="80"/>
      <c r="B5" s="89" t="s">
        <v>521</v>
      </c>
      <c r="C5" s="80"/>
      <c r="D5" s="90">
        <f>SUM(D3:D4)</f>
        <v>6814667157.3054628</v>
      </c>
      <c r="E5" s="90">
        <f>SUM(E3:E4)</f>
        <v>4539461128.3299999</v>
      </c>
      <c r="F5" s="159">
        <f>E5/10^7</f>
        <v>453.94611283299997</v>
      </c>
      <c r="G5" s="159">
        <f>F5*0.8</f>
        <v>363.15689026640001</v>
      </c>
      <c r="H5" s="159">
        <f>F5*0.7</f>
        <v>317.76227898309997</v>
      </c>
    </row>
    <row r="6" spans="1:8" ht="22.15" customHeight="1" x14ac:dyDescent="0.25">
      <c r="A6" s="80"/>
      <c r="B6" s="87" t="s">
        <v>520</v>
      </c>
      <c r="C6" s="80"/>
      <c r="D6" s="75"/>
      <c r="E6" s="75"/>
    </row>
    <row r="7" spans="1:8" ht="22.15" customHeight="1" x14ac:dyDescent="0.25">
      <c r="A7" s="80">
        <v>1</v>
      </c>
      <c r="B7" s="89" t="s">
        <v>91</v>
      </c>
      <c r="C7" s="80"/>
      <c r="D7" s="75">
        <f>'FA ERW'!F92</f>
        <v>1915306093.300415</v>
      </c>
      <c r="E7" s="75">
        <f>'FA ERW'!H92</f>
        <v>1843430000</v>
      </c>
    </row>
    <row r="8" spans="1:8" ht="22.15" customHeight="1" x14ac:dyDescent="0.25">
      <c r="A8" s="80">
        <v>2</v>
      </c>
      <c r="B8" s="89" t="s">
        <v>92</v>
      </c>
      <c r="C8" s="80"/>
      <c r="D8" s="75">
        <f>'FA ERW'!F106</f>
        <v>86763426.682521418</v>
      </c>
      <c r="E8" s="75">
        <f>'FA ERW'!H106</f>
        <v>83263000</v>
      </c>
    </row>
    <row r="9" spans="1:8" ht="22.15" customHeight="1" x14ac:dyDescent="0.25">
      <c r="A9" s="80"/>
      <c r="B9" s="89" t="s">
        <v>522</v>
      </c>
      <c r="C9" s="80"/>
      <c r="D9" s="90">
        <f>SUM(D7:D8)</f>
        <v>2002069519.9829364</v>
      </c>
      <c r="E9" s="90">
        <f>SUM(E7:E8)</f>
        <v>1926693000</v>
      </c>
      <c r="F9" s="159">
        <f>E9/10^7</f>
        <v>192.66929999999999</v>
      </c>
      <c r="G9" s="159">
        <f>F9*0.8</f>
        <v>154.13544000000002</v>
      </c>
      <c r="H9" s="159">
        <f>F9*0.7</f>
        <v>134.86850999999999</v>
      </c>
    </row>
    <row r="10" spans="1:8" ht="22.15" customHeight="1" x14ac:dyDescent="0.25">
      <c r="A10" s="155" t="s">
        <v>2</v>
      </c>
      <c r="B10" s="156"/>
      <c r="C10" s="157"/>
      <c r="D10" s="90">
        <f>D5+D9</f>
        <v>8816736677.2883987</v>
      </c>
      <c r="E10" s="90">
        <f>E5+E9</f>
        <v>6466154128.3299999</v>
      </c>
      <c r="F10" s="160">
        <f>E10/10^7</f>
        <v>646.61541283299994</v>
      </c>
      <c r="G10" s="160">
        <f>F10*0.8</f>
        <v>517.29233026639997</v>
      </c>
      <c r="H10" s="160">
        <f>F10*0.7</f>
        <v>452.63078898309993</v>
      </c>
    </row>
    <row r="11" spans="1:8" ht="22.15" customHeight="1" x14ac:dyDescent="0.25">
      <c r="E11" s="158">
        <f>E10/10^7</f>
        <v>646.61541283299994</v>
      </c>
    </row>
    <row r="12" spans="1:8" ht="22.15" customHeight="1" x14ac:dyDescent="0.25">
      <c r="E12" s="158">
        <f>E11*0.8</f>
        <v>517.29233026639997</v>
      </c>
    </row>
    <row r="13" spans="1:8" ht="22.15" customHeight="1" x14ac:dyDescent="0.25">
      <c r="E13" s="158">
        <f>E11*0.7</f>
        <v>452.63078898309993</v>
      </c>
    </row>
    <row r="14" spans="1:8" ht="22.15" customHeight="1" x14ac:dyDescent="0.25"/>
  </sheetData>
  <mergeCells count="1">
    <mergeCell ref="A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451"/>
  <sheetViews>
    <sheetView topLeftCell="A430" zoomScaleNormal="100" workbookViewId="0">
      <selection sqref="A1:I447"/>
    </sheetView>
  </sheetViews>
  <sheetFormatPr defaultColWidth="9.140625" defaultRowHeight="16.5" x14ac:dyDescent="0.25"/>
  <cols>
    <col min="1" max="1" width="5.85546875" style="104" customWidth="1"/>
    <col min="2" max="2" width="23" style="105" customWidth="1"/>
    <col min="3" max="3" width="12.28515625" style="105" hidden="1" customWidth="1"/>
    <col min="4" max="4" width="15.7109375" style="105" customWidth="1"/>
    <col min="5" max="5" width="11.140625" style="104" customWidth="1"/>
    <col min="6" max="6" width="6.85546875" style="104" customWidth="1"/>
    <col min="7" max="7" width="9.5703125" style="104" customWidth="1"/>
    <col min="8" max="8" width="15.28515625" style="98" customWidth="1"/>
    <col min="9" max="9" width="15.7109375" style="98" bestFit="1" customWidth="1"/>
    <col min="10" max="11" width="9.140625" style="98"/>
    <col min="12" max="16384" width="9.140625" style="99"/>
  </cols>
  <sheetData>
    <row r="1" spans="1:11" s="94" customFormat="1" ht="33" x14ac:dyDescent="0.25">
      <c r="A1" s="72" t="s">
        <v>60</v>
      </c>
      <c r="B1" s="72" t="s">
        <v>37</v>
      </c>
      <c r="C1" s="72" t="s">
        <v>238</v>
      </c>
      <c r="D1" s="72" t="s">
        <v>447</v>
      </c>
      <c r="E1" s="72" t="s">
        <v>446</v>
      </c>
      <c r="F1" s="72" t="s">
        <v>61</v>
      </c>
      <c r="G1" s="72" t="s">
        <v>62</v>
      </c>
      <c r="H1" s="88" t="s">
        <v>93</v>
      </c>
      <c r="I1" s="88" t="s">
        <v>63</v>
      </c>
      <c r="J1" s="93"/>
      <c r="K1" s="93"/>
    </row>
    <row r="2" spans="1:11" x14ac:dyDescent="0.25">
      <c r="A2" s="95">
        <v>1</v>
      </c>
      <c r="B2" s="96" t="s">
        <v>94</v>
      </c>
      <c r="C2" s="96" t="s">
        <v>239</v>
      </c>
      <c r="D2" s="96" t="s">
        <v>239</v>
      </c>
      <c r="E2" s="97" t="s">
        <v>220</v>
      </c>
      <c r="F2" s="95">
        <v>1</v>
      </c>
      <c r="G2" s="95">
        <v>19</v>
      </c>
      <c r="H2" s="76">
        <v>5976660</v>
      </c>
      <c r="I2" s="76">
        <v>5708000</v>
      </c>
    </row>
    <row r="3" spans="1:11" x14ac:dyDescent="0.25">
      <c r="A3" s="95">
        <v>2</v>
      </c>
      <c r="B3" s="96" t="s">
        <v>95</v>
      </c>
      <c r="C3" s="96" t="s">
        <v>240</v>
      </c>
      <c r="D3" s="96" t="s">
        <v>241</v>
      </c>
      <c r="E3" s="97" t="s">
        <v>221</v>
      </c>
      <c r="F3" s="95">
        <v>7</v>
      </c>
      <c r="G3" s="95">
        <f>25-F3</f>
        <v>18</v>
      </c>
      <c r="H3" s="76">
        <v>11775.42</v>
      </c>
      <c r="I3" s="76">
        <v>9000</v>
      </c>
    </row>
    <row r="4" spans="1:11" ht="33" x14ac:dyDescent="0.25">
      <c r="A4" s="95">
        <v>3</v>
      </c>
      <c r="B4" s="100" t="s">
        <v>96</v>
      </c>
      <c r="C4" s="100" t="s">
        <v>240</v>
      </c>
      <c r="D4" s="100" t="s">
        <v>242</v>
      </c>
      <c r="E4" s="97" t="s">
        <v>221</v>
      </c>
      <c r="F4" s="95">
        <v>7</v>
      </c>
      <c r="G4" s="95">
        <f t="shared" ref="G4:G67" si="0">25-F4</f>
        <v>18</v>
      </c>
      <c r="H4" s="76">
        <v>79203.34</v>
      </c>
      <c r="I4" s="76">
        <v>63000</v>
      </c>
    </row>
    <row r="5" spans="1:11" x14ac:dyDescent="0.25">
      <c r="A5" s="95">
        <v>4</v>
      </c>
      <c r="B5" s="100" t="s">
        <v>97</v>
      </c>
      <c r="C5" s="100" t="s">
        <v>240</v>
      </c>
      <c r="D5" s="100" t="s">
        <v>243</v>
      </c>
      <c r="E5" s="97" t="s">
        <v>221</v>
      </c>
      <c r="F5" s="95">
        <v>7</v>
      </c>
      <c r="G5" s="95">
        <f t="shared" si="0"/>
        <v>18</v>
      </c>
      <c r="H5" s="76">
        <v>863151.71</v>
      </c>
      <c r="I5" s="76">
        <v>691000</v>
      </c>
    </row>
    <row r="6" spans="1:11" x14ac:dyDescent="0.25">
      <c r="A6" s="95">
        <v>5</v>
      </c>
      <c r="B6" s="100" t="s">
        <v>98</v>
      </c>
      <c r="C6" s="100" t="s">
        <v>240</v>
      </c>
      <c r="D6" s="100" t="s">
        <v>244</v>
      </c>
      <c r="E6" s="97" t="s">
        <v>221</v>
      </c>
      <c r="F6" s="95">
        <v>7</v>
      </c>
      <c r="G6" s="95">
        <f t="shared" si="0"/>
        <v>18</v>
      </c>
      <c r="H6" s="76">
        <v>267000</v>
      </c>
      <c r="I6" s="76">
        <v>214000</v>
      </c>
    </row>
    <row r="7" spans="1:11" x14ac:dyDescent="0.25">
      <c r="A7" s="95">
        <v>6</v>
      </c>
      <c r="B7" s="96" t="s">
        <v>99</v>
      </c>
      <c r="C7" s="96" t="s">
        <v>240</v>
      </c>
      <c r="D7" s="96" t="s">
        <v>245</v>
      </c>
      <c r="E7" s="97" t="s">
        <v>222</v>
      </c>
      <c r="F7" s="95">
        <v>19</v>
      </c>
      <c r="G7" s="95">
        <f t="shared" si="0"/>
        <v>6</v>
      </c>
      <c r="H7" s="76">
        <v>1908092</v>
      </c>
      <c r="I7" s="76">
        <v>718000</v>
      </c>
    </row>
    <row r="8" spans="1:11" x14ac:dyDescent="0.25">
      <c r="A8" s="95">
        <v>7</v>
      </c>
      <c r="B8" s="96" t="s">
        <v>100</v>
      </c>
      <c r="C8" s="96" t="s">
        <v>240</v>
      </c>
      <c r="D8" s="96" t="s">
        <v>246</v>
      </c>
      <c r="E8" s="97" t="s">
        <v>223</v>
      </c>
      <c r="F8" s="95">
        <v>8</v>
      </c>
      <c r="G8" s="95">
        <f t="shared" si="0"/>
        <v>17</v>
      </c>
      <c r="H8" s="76">
        <v>1479000</v>
      </c>
      <c r="I8" s="76">
        <v>1137000</v>
      </c>
    </row>
    <row r="9" spans="1:11" x14ac:dyDescent="0.25">
      <c r="A9" s="95">
        <v>8</v>
      </c>
      <c r="B9" s="96" t="s">
        <v>101</v>
      </c>
      <c r="C9" s="96" t="s">
        <v>240</v>
      </c>
      <c r="D9" s="96" t="s">
        <v>247</v>
      </c>
      <c r="E9" s="97" t="s">
        <v>224</v>
      </c>
      <c r="F9" s="95">
        <v>20</v>
      </c>
      <c r="G9" s="95">
        <f t="shared" si="0"/>
        <v>5</v>
      </c>
      <c r="H9" s="76">
        <v>45397401.446895503</v>
      </c>
      <c r="I9" s="76">
        <v>15254000</v>
      </c>
    </row>
    <row r="10" spans="1:11" x14ac:dyDescent="0.25">
      <c r="A10" s="95">
        <v>9</v>
      </c>
      <c r="B10" s="96" t="s">
        <v>101</v>
      </c>
      <c r="C10" s="96" t="s">
        <v>240</v>
      </c>
      <c r="D10" s="96" t="s">
        <v>247</v>
      </c>
      <c r="E10" s="97" t="s">
        <v>222</v>
      </c>
      <c r="F10" s="95">
        <v>19</v>
      </c>
      <c r="G10" s="95">
        <f t="shared" si="0"/>
        <v>6</v>
      </c>
      <c r="H10" s="76">
        <v>52802483.759999998</v>
      </c>
      <c r="I10" s="76">
        <v>19856000</v>
      </c>
    </row>
    <row r="11" spans="1:11" x14ac:dyDescent="0.25">
      <c r="A11" s="95">
        <v>10</v>
      </c>
      <c r="B11" s="100" t="s">
        <v>101</v>
      </c>
      <c r="C11" s="100" t="s">
        <v>240</v>
      </c>
      <c r="D11" s="100" t="s">
        <v>247</v>
      </c>
      <c r="E11" s="97" t="s">
        <v>226</v>
      </c>
      <c r="F11" s="95">
        <v>15</v>
      </c>
      <c r="G11" s="95">
        <f t="shared" si="0"/>
        <v>10</v>
      </c>
      <c r="H11" s="76">
        <v>13686</v>
      </c>
      <c r="I11" s="76">
        <v>7000</v>
      </c>
    </row>
    <row r="12" spans="1:11" x14ac:dyDescent="0.25">
      <c r="A12" s="95">
        <v>11</v>
      </c>
      <c r="B12" s="100" t="s">
        <v>101</v>
      </c>
      <c r="C12" s="100" t="s">
        <v>240</v>
      </c>
      <c r="D12" s="100" t="s">
        <v>247</v>
      </c>
      <c r="E12" s="97" t="s">
        <v>227</v>
      </c>
      <c r="F12" s="95">
        <v>9</v>
      </c>
      <c r="G12" s="95">
        <f t="shared" si="0"/>
        <v>16</v>
      </c>
      <c r="H12" s="76">
        <v>352506.99</v>
      </c>
      <c r="I12" s="76">
        <v>260000</v>
      </c>
    </row>
    <row r="13" spans="1:11" x14ac:dyDescent="0.25">
      <c r="A13" s="95">
        <v>12</v>
      </c>
      <c r="B13" s="100" t="s">
        <v>101</v>
      </c>
      <c r="C13" s="100" t="s">
        <v>240</v>
      </c>
      <c r="D13" s="100" t="s">
        <v>247</v>
      </c>
      <c r="E13" s="97" t="s">
        <v>223</v>
      </c>
      <c r="F13" s="95">
        <v>8</v>
      </c>
      <c r="G13" s="95">
        <f t="shared" si="0"/>
        <v>17</v>
      </c>
      <c r="H13" s="76">
        <v>27197452</v>
      </c>
      <c r="I13" s="76">
        <v>20914000</v>
      </c>
    </row>
    <row r="14" spans="1:11" x14ac:dyDescent="0.25">
      <c r="A14" s="95">
        <v>13</v>
      </c>
      <c r="B14" s="100" t="s">
        <v>101</v>
      </c>
      <c r="C14" s="100" t="s">
        <v>240</v>
      </c>
      <c r="D14" s="100" t="s">
        <v>247</v>
      </c>
      <c r="E14" s="97" t="s">
        <v>221</v>
      </c>
      <c r="F14" s="95">
        <v>7</v>
      </c>
      <c r="G14" s="95">
        <f t="shared" si="0"/>
        <v>18</v>
      </c>
      <c r="H14" s="76">
        <v>996440</v>
      </c>
      <c r="I14" s="76">
        <v>798000</v>
      </c>
    </row>
    <row r="15" spans="1:11" x14ac:dyDescent="0.25">
      <c r="A15" s="95">
        <v>14</v>
      </c>
      <c r="B15" s="100" t="s">
        <v>102</v>
      </c>
      <c r="C15" s="100" t="s">
        <v>240</v>
      </c>
      <c r="D15" s="100" t="s">
        <v>248</v>
      </c>
      <c r="E15" s="97" t="s">
        <v>223</v>
      </c>
      <c r="F15" s="95">
        <v>8</v>
      </c>
      <c r="G15" s="95">
        <f t="shared" si="0"/>
        <v>17</v>
      </c>
      <c r="H15" s="76">
        <v>9244903.209999999</v>
      </c>
      <c r="I15" s="76">
        <v>7109000</v>
      </c>
    </row>
    <row r="16" spans="1:11" x14ac:dyDescent="0.25">
      <c r="A16" s="95">
        <v>15</v>
      </c>
      <c r="B16" s="96" t="s">
        <v>101</v>
      </c>
      <c r="C16" s="96" t="s">
        <v>240</v>
      </c>
      <c r="D16" s="96" t="s">
        <v>249</v>
      </c>
      <c r="E16" s="97" t="s">
        <v>224</v>
      </c>
      <c r="F16" s="95">
        <v>20</v>
      </c>
      <c r="G16" s="95">
        <f t="shared" si="0"/>
        <v>5</v>
      </c>
      <c r="H16" s="76">
        <v>18727904</v>
      </c>
      <c r="I16" s="76">
        <v>6293000</v>
      </c>
    </row>
    <row r="17" spans="1:9" x14ac:dyDescent="0.25">
      <c r="A17" s="95">
        <v>16</v>
      </c>
      <c r="B17" s="96" t="s">
        <v>101</v>
      </c>
      <c r="C17" s="96" t="s">
        <v>240</v>
      </c>
      <c r="D17" s="96" t="s">
        <v>249</v>
      </c>
      <c r="E17" s="97" t="s">
        <v>222</v>
      </c>
      <c r="F17" s="95">
        <v>19</v>
      </c>
      <c r="G17" s="95">
        <f t="shared" si="0"/>
        <v>6</v>
      </c>
      <c r="H17" s="76">
        <v>10001515.35</v>
      </c>
      <c r="I17" s="76">
        <v>3761000</v>
      </c>
    </row>
    <row r="18" spans="1:9" x14ac:dyDescent="0.25">
      <c r="A18" s="95">
        <v>17</v>
      </c>
      <c r="B18" s="96" t="s">
        <v>101</v>
      </c>
      <c r="C18" s="96" t="s">
        <v>240</v>
      </c>
      <c r="D18" s="96" t="s">
        <v>249</v>
      </c>
      <c r="E18" s="97" t="s">
        <v>223</v>
      </c>
      <c r="F18" s="95">
        <v>8</v>
      </c>
      <c r="G18" s="95">
        <f t="shared" si="0"/>
        <v>17</v>
      </c>
      <c r="H18" s="76">
        <v>204068.11</v>
      </c>
      <c r="I18" s="76">
        <v>157000</v>
      </c>
    </row>
    <row r="19" spans="1:9" x14ac:dyDescent="0.25">
      <c r="A19" s="95">
        <v>18</v>
      </c>
      <c r="B19" s="96" t="s">
        <v>103</v>
      </c>
      <c r="C19" s="96" t="s">
        <v>240</v>
      </c>
      <c r="D19" s="96" t="s">
        <v>250</v>
      </c>
      <c r="E19" s="97" t="s">
        <v>220</v>
      </c>
      <c r="F19" s="95">
        <v>1</v>
      </c>
      <c r="G19" s="95">
        <f t="shared" si="0"/>
        <v>24</v>
      </c>
      <c r="H19" s="76">
        <v>456464.41</v>
      </c>
      <c r="I19" s="76">
        <v>440000</v>
      </c>
    </row>
    <row r="20" spans="1:9" ht="33" x14ac:dyDescent="0.25">
      <c r="A20" s="95">
        <v>19</v>
      </c>
      <c r="B20" s="96" t="s">
        <v>104</v>
      </c>
      <c r="C20" s="96" t="s">
        <v>240</v>
      </c>
      <c r="D20" s="96" t="s">
        <v>251</v>
      </c>
      <c r="E20" s="97" t="s">
        <v>228</v>
      </c>
      <c r="F20" s="95">
        <v>17</v>
      </c>
      <c r="G20" s="95">
        <f t="shared" si="0"/>
        <v>8</v>
      </c>
      <c r="H20" s="76">
        <v>241995.21000000002</v>
      </c>
      <c r="I20" s="76">
        <v>110000</v>
      </c>
    </row>
    <row r="21" spans="1:9" x14ac:dyDescent="0.25">
      <c r="A21" s="95">
        <v>20</v>
      </c>
      <c r="B21" s="96" t="s">
        <v>105</v>
      </c>
      <c r="C21" s="96" t="s">
        <v>240</v>
      </c>
      <c r="D21" s="96" t="s">
        <v>252</v>
      </c>
      <c r="E21" s="97" t="s">
        <v>223</v>
      </c>
      <c r="F21" s="95">
        <v>8</v>
      </c>
      <c r="G21" s="95">
        <f t="shared" si="0"/>
        <v>17</v>
      </c>
      <c r="H21" s="76">
        <v>432664</v>
      </c>
      <c r="I21" s="76">
        <v>333000</v>
      </c>
    </row>
    <row r="22" spans="1:9" x14ac:dyDescent="0.25">
      <c r="A22" s="95">
        <v>21</v>
      </c>
      <c r="B22" s="96" t="s">
        <v>106</v>
      </c>
      <c r="C22" s="96" t="s">
        <v>240</v>
      </c>
      <c r="D22" s="96" t="s">
        <v>253</v>
      </c>
      <c r="E22" s="97" t="s">
        <v>222</v>
      </c>
      <c r="F22" s="95">
        <v>19</v>
      </c>
      <c r="G22" s="95">
        <f t="shared" si="0"/>
        <v>6</v>
      </c>
      <c r="H22" s="76">
        <v>21063</v>
      </c>
      <c r="I22" s="76">
        <v>8000</v>
      </c>
    </row>
    <row r="23" spans="1:9" x14ac:dyDescent="0.25">
      <c r="A23" s="95">
        <v>22</v>
      </c>
      <c r="B23" s="96" t="s">
        <v>107</v>
      </c>
      <c r="C23" s="96" t="s">
        <v>240</v>
      </c>
      <c r="D23" s="96" t="s">
        <v>254</v>
      </c>
      <c r="E23" s="97" t="s">
        <v>228</v>
      </c>
      <c r="F23" s="95">
        <v>17</v>
      </c>
      <c r="G23" s="95">
        <f t="shared" si="0"/>
        <v>8</v>
      </c>
      <c r="H23" s="76">
        <v>6094314.3399999999</v>
      </c>
      <c r="I23" s="76">
        <v>2767000</v>
      </c>
    </row>
    <row r="24" spans="1:9" x14ac:dyDescent="0.25">
      <c r="A24" s="95">
        <v>23</v>
      </c>
      <c r="B24" s="96" t="s">
        <v>108</v>
      </c>
      <c r="C24" s="96" t="s">
        <v>240</v>
      </c>
      <c r="D24" s="96" t="s">
        <v>255</v>
      </c>
      <c r="E24" s="97" t="s">
        <v>225</v>
      </c>
      <c r="F24" s="95">
        <v>18</v>
      </c>
      <c r="G24" s="95">
        <f t="shared" si="0"/>
        <v>7</v>
      </c>
      <c r="H24" s="76">
        <v>1106202.3500000001</v>
      </c>
      <c r="I24" s="76">
        <v>459000</v>
      </c>
    </row>
    <row r="25" spans="1:9" ht="33" x14ac:dyDescent="0.25">
      <c r="A25" s="95">
        <v>24</v>
      </c>
      <c r="B25" s="100" t="s">
        <v>109</v>
      </c>
      <c r="C25" s="100" t="s">
        <v>240</v>
      </c>
      <c r="D25" s="100" t="s">
        <v>256</v>
      </c>
      <c r="E25" s="97" t="s">
        <v>225</v>
      </c>
      <c r="F25" s="95">
        <v>18</v>
      </c>
      <c r="G25" s="95">
        <f t="shared" si="0"/>
        <v>7</v>
      </c>
      <c r="H25" s="76">
        <v>899300</v>
      </c>
      <c r="I25" s="76">
        <v>374000</v>
      </c>
    </row>
    <row r="26" spans="1:9" x14ac:dyDescent="0.25">
      <c r="A26" s="95">
        <v>25</v>
      </c>
      <c r="B26" s="100" t="s">
        <v>110</v>
      </c>
      <c r="C26" s="100" t="s">
        <v>240</v>
      </c>
      <c r="D26" s="100" t="s">
        <v>257</v>
      </c>
      <c r="E26" s="97" t="s">
        <v>225</v>
      </c>
      <c r="F26" s="95">
        <v>18</v>
      </c>
      <c r="G26" s="95">
        <f t="shared" si="0"/>
        <v>7</v>
      </c>
      <c r="H26" s="76">
        <v>466627</v>
      </c>
      <c r="I26" s="76">
        <v>194000</v>
      </c>
    </row>
    <row r="27" spans="1:9" ht="33" x14ac:dyDescent="0.25">
      <c r="A27" s="95">
        <v>26</v>
      </c>
      <c r="B27" s="100" t="s">
        <v>111</v>
      </c>
      <c r="C27" s="100" t="s">
        <v>240</v>
      </c>
      <c r="D27" s="100" t="s">
        <v>258</v>
      </c>
      <c r="E27" s="97" t="s">
        <v>225</v>
      </c>
      <c r="F27" s="95">
        <v>18</v>
      </c>
      <c r="G27" s="95">
        <f t="shared" si="0"/>
        <v>7</v>
      </c>
      <c r="H27" s="76">
        <v>34184.400000000001</v>
      </c>
      <c r="I27" s="76">
        <v>14000</v>
      </c>
    </row>
    <row r="28" spans="1:9" x14ac:dyDescent="0.25">
      <c r="A28" s="95">
        <v>27</v>
      </c>
      <c r="B28" s="100" t="s">
        <v>112</v>
      </c>
      <c r="C28" s="100" t="s">
        <v>240</v>
      </c>
      <c r="D28" s="100" t="s">
        <v>259</v>
      </c>
      <c r="E28" s="97" t="s">
        <v>225</v>
      </c>
      <c r="F28" s="95">
        <v>18</v>
      </c>
      <c r="G28" s="95">
        <f t="shared" si="0"/>
        <v>7</v>
      </c>
      <c r="H28" s="76">
        <v>217612.64</v>
      </c>
      <c r="I28" s="76">
        <v>90000</v>
      </c>
    </row>
    <row r="29" spans="1:9" x14ac:dyDescent="0.25">
      <c r="A29" s="95">
        <v>28</v>
      </c>
      <c r="B29" s="96" t="s">
        <v>113</v>
      </c>
      <c r="C29" s="96" t="s">
        <v>240</v>
      </c>
      <c r="D29" s="96" t="s">
        <v>260</v>
      </c>
      <c r="E29" s="97" t="s">
        <v>225</v>
      </c>
      <c r="F29" s="95">
        <v>18</v>
      </c>
      <c r="G29" s="95">
        <f t="shared" si="0"/>
        <v>7</v>
      </c>
      <c r="H29" s="76">
        <v>2354719.2099999995</v>
      </c>
      <c r="I29" s="76">
        <v>978000</v>
      </c>
    </row>
    <row r="30" spans="1:9" x14ac:dyDescent="0.25">
      <c r="A30" s="95">
        <v>29</v>
      </c>
      <c r="B30" s="96" t="s">
        <v>114</v>
      </c>
      <c r="C30" s="96" t="s">
        <v>240</v>
      </c>
      <c r="D30" s="96" t="s">
        <v>261</v>
      </c>
      <c r="E30" s="97" t="s">
        <v>225</v>
      </c>
      <c r="F30" s="95">
        <v>18</v>
      </c>
      <c r="G30" s="95">
        <f t="shared" si="0"/>
        <v>7</v>
      </c>
      <c r="H30" s="76">
        <v>10632098.859999999</v>
      </c>
      <c r="I30" s="76">
        <v>4416000</v>
      </c>
    </row>
    <row r="31" spans="1:9" x14ac:dyDescent="0.25">
      <c r="A31" s="95">
        <v>30</v>
      </c>
      <c r="B31" s="96" t="s">
        <v>115</v>
      </c>
      <c r="C31" s="96" t="s">
        <v>240</v>
      </c>
      <c r="D31" s="96" t="s">
        <v>262</v>
      </c>
      <c r="E31" s="97" t="s">
        <v>225</v>
      </c>
      <c r="F31" s="95">
        <v>18</v>
      </c>
      <c r="G31" s="95">
        <f t="shared" si="0"/>
        <v>7</v>
      </c>
      <c r="H31" s="76">
        <v>747962.7</v>
      </c>
      <c r="I31" s="76">
        <v>311000</v>
      </c>
    </row>
    <row r="32" spans="1:9" x14ac:dyDescent="0.25">
      <c r="A32" s="95">
        <v>31</v>
      </c>
      <c r="B32" s="96" t="s">
        <v>107</v>
      </c>
      <c r="C32" s="96" t="s">
        <v>240</v>
      </c>
      <c r="D32" s="96" t="s">
        <v>263</v>
      </c>
      <c r="E32" s="97" t="s">
        <v>222</v>
      </c>
      <c r="F32" s="95">
        <v>19</v>
      </c>
      <c r="G32" s="95">
        <f t="shared" si="0"/>
        <v>6</v>
      </c>
      <c r="H32" s="76">
        <v>1653762.6</v>
      </c>
      <c r="I32" s="76">
        <v>622000</v>
      </c>
    </row>
    <row r="33" spans="1:9" x14ac:dyDescent="0.25">
      <c r="A33" s="95">
        <v>32</v>
      </c>
      <c r="B33" s="96" t="s">
        <v>116</v>
      </c>
      <c r="C33" s="96" t="s">
        <v>240</v>
      </c>
      <c r="D33" s="96" t="s">
        <v>264</v>
      </c>
      <c r="E33" s="97" t="s">
        <v>224</v>
      </c>
      <c r="F33" s="95">
        <v>20</v>
      </c>
      <c r="G33" s="95">
        <f t="shared" si="0"/>
        <v>5</v>
      </c>
      <c r="H33" s="76">
        <v>6400206</v>
      </c>
      <c r="I33" s="76">
        <v>2150000</v>
      </c>
    </row>
    <row r="34" spans="1:9" x14ac:dyDescent="0.25">
      <c r="A34" s="95">
        <v>33</v>
      </c>
      <c r="B34" s="96" t="s">
        <v>116</v>
      </c>
      <c r="C34" s="96" t="s">
        <v>240</v>
      </c>
      <c r="D34" s="96" t="s">
        <v>264</v>
      </c>
      <c r="E34" s="97" t="s">
        <v>223</v>
      </c>
      <c r="F34" s="95">
        <v>8</v>
      </c>
      <c r="G34" s="95">
        <f t="shared" si="0"/>
        <v>17</v>
      </c>
      <c r="H34" s="76">
        <v>821474</v>
      </c>
      <c r="I34" s="76">
        <v>632000</v>
      </c>
    </row>
    <row r="35" spans="1:9" x14ac:dyDescent="0.25">
      <c r="A35" s="95">
        <v>34</v>
      </c>
      <c r="B35" s="100" t="s">
        <v>117</v>
      </c>
      <c r="C35" s="100" t="s">
        <v>240</v>
      </c>
      <c r="D35" s="100" t="s">
        <v>265</v>
      </c>
      <c r="E35" s="97" t="s">
        <v>228</v>
      </c>
      <c r="F35" s="95">
        <v>17</v>
      </c>
      <c r="G35" s="95">
        <f t="shared" si="0"/>
        <v>8</v>
      </c>
      <c r="H35" s="76">
        <v>2798136.55</v>
      </c>
      <c r="I35" s="76">
        <v>1270000</v>
      </c>
    </row>
    <row r="36" spans="1:9" ht="33" x14ac:dyDescent="0.25">
      <c r="A36" s="95">
        <v>35</v>
      </c>
      <c r="B36" s="100" t="s">
        <v>118</v>
      </c>
      <c r="C36" s="100" t="s">
        <v>240</v>
      </c>
      <c r="D36" s="100" t="s">
        <v>266</v>
      </c>
      <c r="E36" s="97" t="s">
        <v>224</v>
      </c>
      <c r="F36" s="95">
        <v>20</v>
      </c>
      <c r="G36" s="95">
        <f t="shared" si="0"/>
        <v>5</v>
      </c>
      <c r="H36" s="76">
        <v>11028605.32</v>
      </c>
      <c r="I36" s="76">
        <v>3706000</v>
      </c>
    </row>
    <row r="37" spans="1:9" ht="33" x14ac:dyDescent="0.25">
      <c r="A37" s="95">
        <v>36</v>
      </c>
      <c r="B37" s="100" t="s">
        <v>118</v>
      </c>
      <c r="C37" s="100" t="s">
        <v>240</v>
      </c>
      <c r="D37" s="100" t="s">
        <v>266</v>
      </c>
      <c r="E37" s="97" t="s">
        <v>223</v>
      </c>
      <c r="F37" s="95">
        <v>8</v>
      </c>
      <c r="G37" s="95">
        <f t="shared" si="0"/>
        <v>17</v>
      </c>
      <c r="H37" s="76">
        <v>2381547</v>
      </c>
      <c r="I37" s="76">
        <v>1831000</v>
      </c>
    </row>
    <row r="38" spans="1:9" ht="33" x14ac:dyDescent="0.25">
      <c r="A38" s="95">
        <v>37</v>
      </c>
      <c r="B38" s="96" t="s">
        <v>118</v>
      </c>
      <c r="C38" s="96" t="s">
        <v>240</v>
      </c>
      <c r="D38" s="96" t="s">
        <v>266</v>
      </c>
      <c r="E38" s="97" t="s">
        <v>229</v>
      </c>
      <c r="F38" s="95">
        <v>3</v>
      </c>
      <c r="G38" s="95">
        <f t="shared" si="0"/>
        <v>22</v>
      </c>
      <c r="H38" s="76">
        <v>12020740.499492172</v>
      </c>
      <c r="I38" s="76">
        <v>10723000</v>
      </c>
    </row>
    <row r="39" spans="1:9" ht="33" x14ac:dyDescent="0.25">
      <c r="A39" s="95">
        <v>38</v>
      </c>
      <c r="B39" s="96" t="s">
        <v>119</v>
      </c>
      <c r="C39" s="96" t="s">
        <v>267</v>
      </c>
      <c r="D39" s="96" t="s">
        <v>268</v>
      </c>
      <c r="E39" s="97" t="s">
        <v>230</v>
      </c>
      <c r="F39" s="95">
        <v>5</v>
      </c>
      <c r="G39" s="95">
        <f t="shared" si="0"/>
        <v>20</v>
      </c>
      <c r="H39" s="76">
        <v>165120.34</v>
      </c>
      <c r="I39" s="76">
        <v>142000</v>
      </c>
    </row>
    <row r="40" spans="1:9" x14ac:dyDescent="0.25">
      <c r="A40" s="95">
        <v>39</v>
      </c>
      <c r="B40" s="100" t="s">
        <v>120</v>
      </c>
      <c r="C40" s="100" t="s">
        <v>267</v>
      </c>
      <c r="D40" s="100" t="s">
        <v>269</v>
      </c>
      <c r="E40" s="97" t="s">
        <v>229</v>
      </c>
      <c r="F40" s="95">
        <v>3</v>
      </c>
      <c r="G40" s="95">
        <f t="shared" si="0"/>
        <v>22</v>
      </c>
      <c r="H40" s="76">
        <v>8437690.4344527796</v>
      </c>
      <c r="I40" s="76">
        <v>7526000</v>
      </c>
    </row>
    <row r="41" spans="1:9" x14ac:dyDescent="0.25">
      <c r="A41" s="95">
        <v>40</v>
      </c>
      <c r="B41" s="100" t="s">
        <v>121</v>
      </c>
      <c r="C41" s="100" t="s">
        <v>267</v>
      </c>
      <c r="D41" s="100" t="s">
        <v>270</v>
      </c>
      <c r="E41" s="97" t="s">
        <v>231</v>
      </c>
      <c r="F41" s="95">
        <v>12</v>
      </c>
      <c r="G41" s="95">
        <f t="shared" si="0"/>
        <v>13</v>
      </c>
      <c r="H41" s="76">
        <v>127913444</v>
      </c>
      <c r="I41" s="76">
        <v>81373000</v>
      </c>
    </row>
    <row r="42" spans="1:9" x14ac:dyDescent="0.25">
      <c r="A42" s="95">
        <v>41</v>
      </c>
      <c r="B42" s="100" t="s">
        <v>121</v>
      </c>
      <c r="C42" s="100" t="s">
        <v>267</v>
      </c>
      <c r="D42" s="100" t="s">
        <v>270</v>
      </c>
      <c r="E42" s="97" t="s">
        <v>221</v>
      </c>
      <c r="F42" s="95">
        <v>7</v>
      </c>
      <c r="G42" s="95">
        <f t="shared" si="0"/>
        <v>18</v>
      </c>
      <c r="H42" s="76">
        <v>46199196</v>
      </c>
      <c r="I42" s="76">
        <v>36976000</v>
      </c>
    </row>
    <row r="43" spans="1:9" x14ac:dyDescent="0.25">
      <c r="A43" s="95">
        <v>42</v>
      </c>
      <c r="B43" s="96" t="s">
        <v>121</v>
      </c>
      <c r="C43" s="96" t="s">
        <v>267</v>
      </c>
      <c r="D43" s="96" t="s">
        <v>270</v>
      </c>
      <c r="E43" s="97" t="s">
        <v>232</v>
      </c>
      <c r="F43" s="95">
        <v>4</v>
      </c>
      <c r="G43" s="95">
        <f t="shared" si="0"/>
        <v>21</v>
      </c>
      <c r="H43" s="76">
        <v>18086800</v>
      </c>
      <c r="I43" s="76">
        <v>16102000</v>
      </c>
    </row>
    <row r="44" spans="1:9" x14ac:dyDescent="0.25">
      <c r="A44" s="95">
        <v>43</v>
      </c>
      <c r="B44" s="100" t="s">
        <v>122</v>
      </c>
      <c r="C44" s="100" t="s">
        <v>267</v>
      </c>
      <c r="D44" s="100" t="s">
        <v>267</v>
      </c>
      <c r="E44" s="97" t="s">
        <v>233</v>
      </c>
      <c r="F44" s="95">
        <v>2</v>
      </c>
      <c r="G44" s="95">
        <f t="shared" si="0"/>
        <v>23</v>
      </c>
      <c r="H44" s="76">
        <v>2119000</v>
      </c>
      <c r="I44" s="76">
        <v>1966000</v>
      </c>
    </row>
    <row r="45" spans="1:9" x14ac:dyDescent="0.25">
      <c r="A45" s="95">
        <v>44</v>
      </c>
      <c r="B45" s="100" t="s">
        <v>122</v>
      </c>
      <c r="C45" s="100" t="s">
        <v>267</v>
      </c>
      <c r="D45" s="100" t="s">
        <v>267</v>
      </c>
      <c r="E45" s="97" t="s">
        <v>220</v>
      </c>
      <c r="F45" s="95">
        <v>1</v>
      </c>
      <c r="G45" s="95">
        <f t="shared" si="0"/>
        <v>24</v>
      </c>
      <c r="H45" s="76">
        <v>35051642.07</v>
      </c>
      <c r="I45" s="76">
        <v>33790000</v>
      </c>
    </row>
    <row r="46" spans="1:9" x14ac:dyDescent="0.25">
      <c r="A46" s="95">
        <v>45</v>
      </c>
      <c r="B46" s="100" t="s">
        <v>123</v>
      </c>
      <c r="C46" s="100" t="s">
        <v>271</v>
      </c>
      <c r="D46" s="100" t="s">
        <v>272</v>
      </c>
      <c r="E46" s="97" t="s">
        <v>234</v>
      </c>
      <c r="F46" s="95">
        <v>6</v>
      </c>
      <c r="G46" s="95">
        <f t="shared" si="0"/>
        <v>19</v>
      </c>
      <c r="H46" s="76">
        <v>965781.39</v>
      </c>
      <c r="I46" s="76">
        <v>803000</v>
      </c>
    </row>
    <row r="47" spans="1:9" x14ac:dyDescent="0.25">
      <c r="A47" s="95">
        <v>46</v>
      </c>
      <c r="B47" s="100" t="s">
        <v>124</v>
      </c>
      <c r="C47" s="100" t="s">
        <v>271</v>
      </c>
      <c r="D47" s="100" t="s">
        <v>273</v>
      </c>
      <c r="E47" s="97" t="s">
        <v>234</v>
      </c>
      <c r="F47" s="95">
        <v>6</v>
      </c>
      <c r="G47" s="95">
        <f t="shared" si="0"/>
        <v>19</v>
      </c>
      <c r="H47" s="76">
        <v>3331376.3</v>
      </c>
      <c r="I47" s="76">
        <v>2769000</v>
      </c>
    </row>
    <row r="48" spans="1:9" ht="33" x14ac:dyDescent="0.25">
      <c r="A48" s="95">
        <v>47</v>
      </c>
      <c r="B48" s="96" t="s">
        <v>125</v>
      </c>
      <c r="C48" s="96" t="s">
        <v>271</v>
      </c>
      <c r="D48" s="96" t="s">
        <v>274</v>
      </c>
      <c r="E48" s="97" t="s">
        <v>234</v>
      </c>
      <c r="F48" s="95">
        <v>6</v>
      </c>
      <c r="G48" s="95">
        <f t="shared" si="0"/>
        <v>19</v>
      </c>
      <c r="H48" s="76">
        <v>604953</v>
      </c>
      <c r="I48" s="76">
        <v>503000</v>
      </c>
    </row>
    <row r="49" spans="1:9" ht="49.5" x14ac:dyDescent="0.25">
      <c r="A49" s="95">
        <v>48</v>
      </c>
      <c r="B49" s="96" t="s">
        <v>126</v>
      </c>
      <c r="C49" s="96" t="s">
        <v>271</v>
      </c>
      <c r="D49" s="96" t="s">
        <v>275</v>
      </c>
      <c r="E49" s="97" t="s">
        <v>234</v>
      </c>
      <c r="F49" s="95">
        <v>6</v>
      </c>
      <c r="G49" s="95">
        <f t="shared" si="0"/>
        <v>19</v>
      </c>
      <c r="H49" s="76">
        <v>768203.21</v>
      </c>
      <c r="I49" s="76">
        <v>638000</v>
      </c>
    </row>
    <row r="50" spans="1:9" ht="33" x14ac:dyDescent="0.25">
      <c r="A50" s="95">
        <v>49</v>
      </c>
      <c r="B50" s="100" t="s">
        <v>124</v>
      </c>
      <c r="C50" s="100" t="s">
        <v>271</v>
      </c>
      <c r="D50" s="100" t="s">
        <v>276</v>
      </c>
      <c r="E50" s="97" t="s">
        <v>234</v>
      </c>
      <c r="F50" s="95">
        <v>6</v>
      </c>
      <c r="G50" s="95">
        <f t="shared" si="0"/>
        <v>19</v>
      </c>
      <c r="H50" s="76">
        <v>3870000</v>
      </c>
      <c r="I50" s="76">
        <v>3216000</v>
      </c>
    </row>
    <row r="51" spans="1:9" x14ac:dyDescent="0.25">
      <c r="A51" s="95">
        <v>50</v>
      </c>
      <c r="B51" s="100" t="s">
        <v>127</v>
      </c>
      <c r="C51" s="100" t="s">
        <v>271</v>
      </c>
      <c r="D51" s="100" t="s">
        <v>277</v>
      </c>
      <c r="E51" s="97" t="s">
        <v>234</v>
      </c>
      <c r="F51" s="95">
        <v>6</v>
      </c>
      <c r="G51" s="95">
        <f t="shared" si="0"/>
        <v>19</v>
      </c>
      <c r="H51" s="76">
        <v>1101250</v>
      </c>
      <c r="I51" s="76">
        <v>915000</v>
      </c>
    </row>
    <row r="52" spans="1:9" ht="33" x14ac:dyDescent="0.25">
      <c r="A52" s="95">
        <v>51</v>
      </c>
      <c r="B52" s="100" t="s">
        <v>128</v>
      </c>
      <c r="C52" s="100" t="s">
        <v>271</v>
      </c>
      <c r="D52" s="100" t="s">
        <v>278</v>
      </c>
      <c r="E52" s="97" t="s">
        <v>234</v>
      </c>
      <c r="F52" s="95">
        <v>6</v>
      </c>
      <c r="G52" s="95">
        <f t="shared" si="0"/>
        <v>19</v>
      </c>
      <c r="H52" s="76">
        <v>21516617.050000001</v>
      </c>
      <c r="I52" s="76">
        <v>17881000</v>
      </c>
    </row>
    <row r="53" spans="1:9" ht="49.5" x14ac:dyDescent="0.25">
      <c r="A53" s="95">
        <v>52</v>
      </c>
      <c r="B53" s="96" t="s">
        <v>129</v>
      </c>
      <c r="C53" s="96" t="s">
        <v>271</v>
      </c>
      <c r="D53" s="96" t="s">
        <v>279</v>
      </c>
      <c r="E53" s="97" t="s">
        <v>234</v>
      </c>
      <c r="F53" s="95">
        <v>6</v>
      </c>
      <c r="G53" s="95">
        <f t="shared" si="0"/>
        <v>19</v>
      </c>
      <c r="H53" s="76">
        <v>442795</v>
      </c>
      <c r="I53" s="76">
        <v>368000</v>
      </c>
    </row>
    <row r="54" spans="1:9" x14ac:dyDescent="0.25">
      <c r="A54" s="95">
        <v>53</v>
      </c>
      <c r="B54" s="96" t="s">
        <v>130</v>
      </c>
      <c r="C54" s="96" t="s">
        <v>271</v>
      </c>
      <c r="D54" s="96" t="s">
        <v>280</v>
      </c>
      <c r="E54" s="97" t="s">
        <v>234</v>
      </c>
      <c r="F54" s="95">
        <v>6</v>
      </c>
      <c r="G54" s="95">
        <f t="shared" si="0"/>
        <v>19</v>
      </c>
      <c r="H54" s="76">
        <v>24854500</v>
      </c>
      <c r="I54" s="76">
        <v>20655000</v>
      </c>
    </row>
    <row r="55" spans="1:9" ht="33" x14ac:dyDescent="0.25">
      <c r="A55" s="95">
        <v>54</v>
      </c>
      <c r="B55" s="100" t="s">
        <v>131</v>
      </c>
      <c r="C55" s="100" t="s">
        <v>271</v>
      </c>
      <c r="D55" s="100" t="s">
        <v>281</v>
      </c>
      <c r="E55" s="97" t="s">
        <v>234</v>
      </c>
      <c r="F55" s="95">
        <v>6</v>
      </c>
      <c r="G55" s="95">
        <f t="shared" si="0"/>
        <v>19</v>
      </c>
      <c r="H55" s="76">
        <v>12582009.620000001</v>
      </c>
      <c r="I55" s="76">
        <v>10456000</v>
      </c>
    </row>
    <row r="56" spans="1:9" x14ac:dyDescent="0.25">
      <c r="A56" s="95">
        <v>55</v>
      </c>
      <c r="B56" s="100" t="s">
        <v>132</v>
      </c>
      <c r="C56" s="100" t="s">
        <v>271</v>
      </c>
      <c r="D56" s="100" t="s">
        <v>282</v>
      </c>
      <c r="E56" s="97" t="s">
        <v>234</v>
      </c>
      <c r="F56" s="95">
        <v>6</v>
      </c>
      <c r="G56" s="95">
        <f t="shared" si="0"/>
        <v>19</v>
      </c>
      <c r="H56" s="76">
        <v>33272722.859999996</v>
      </c>
      <c r="I56" s="76">
        <v>27651000</v>
      </c>
    </row>
    <row r="57" spans="1:9" ht="66" x14ac:dyDescent="0.25">
      <c r="A57" s="95">
        <v>56</v>
      </c>
      <c r="B57" s="100" t="s">
        <v>133</v>
      </c>
      <c r="C57" s="100" t="s">
        <v>271</v>
      </c>
      <c r="D57" s="100" t="s">
        <v>283</v>
      </c>
      <c r="E57" s="97" t="s">
        <v>234</v>
      </c>
      <c r="F57" s="95">
        <v>6</v>
      </c>
      <c r="G57" s="95">
        <f t="shared" si="0"/>
        <v>19</v>
      </c>
      <c r="H57" s="76">
        <v>247795664.06999999</v>
      </c>
      <c r="I57" s="76">
        <v>205928000</v>
      </c>
    </row>
    <row r="58" spans="1:9" ht="49.5" x14ac:dyDescent="0.25">
      <c r="A58" s="95">
        <v>57</v>
      </c>
      <c r="B58" s="100" t="s">
        <v>134</v>
      </c>
      <c r="C58" s="100" t="s">
        <v>271</v>
      </c>
      <c r="D58" s="100" t="s">
        <v>284</v>
      </c>
      <c r="E58" s="97" t="s">
        <v>234</v>
      </c>
      <c r="F58" s="95">
        <v>6</v>
      </c>
      <c r="G58" s="95">
        <f t="shared" si="0"/>
        <v>19</v>
      </c>
      <c r="H58" s="76">
        <v>20139828.009999998</v>
      </c>
      <c r="I58" s="76">
        <v>16737000</v>
      </c>
    </row>
    <row r="59" spans="1:9" x14ac:dyDescent="0.25">
      <c r="A59" s="95">
        <v>58</v>
      </c>
      <c r="B59" s="100" t="s">
        <v>135</v>
      </c>
      <c r="C59" s="100" t="s">
        <v>271</v>
      </c>
      <c r="D59" s="100" t="s">
        <v>285</v>
      </c>
      <c r="E59" s="97" t="s">
        <v>234</v>
      </c>
      <c r="F59" s="95">
        <v>6</v>
      </c>
      <c r="G59" s="95">
        <f t="shared" si="0"/>
        <v>19</v>
      </c>
      <c r="H59" s="76">
        <v>59736927.290000007</v>
      </c>
      <c r="I59" s="76">
        <v>49644000</v>
      </c>
    </row>
    <row r="60" spans="1:9" ht="33" x14ac:dyDescent="0.25">
      <c r="A60" s="95">
        <v>59</v>
      </c>
      <c r="B60" s="100" t="s">
        <v>136</v>
      </c>
      <c r="C60" s="100" t="s">
        <v>271</v>
      </c>
      <c r="D60" s="100" t="s">
        <v>286</v>
      </c>
      <c r="E60" s="97" t="s">
        <v>234</v>
      </c>
      <c r="F60" s="95">
        <v>6</v>
      </c>
      <c r="G60" s="95">
        <f t="shared" si="0"/>
        <v>19</v>
      </c>
      <c r="H60" s="76">
        <v>5035958.45</v>
      </c>
      <c r="I60" s="76">
        <v>4185000</v>
      </c>
    </row>
    <row r="61" spans="1:9" ht="49.5" x14ac:dyDescent="0.25">
      <c r="A61" s="95">
        <v>60</v>
      </c>
      <c r="B61" s="96" t="s">
        <v>137</v>
      </c>
      <c r="C61" s="96" t="s">
        <v>271</v>
      </c>
      <c r="D61" s="96" t="s">
        <v>287</v>
      </c>
      <c r="E61" s="97" t="s">
        <v>234</v>
      </c>
      <c r="F61" s="95">
        <v>6</v>
      </c>
      <c r="G61" s="95">
        <f t="shared" si="0"/>
        <v>19</v>
      </c>
      <c r="H61" s="76">
        <v>2457920.88</v>
      </c>
      <c r="I61" s="76">
        <v>2043000</v>
      </c>
    </row>
    <row r="62" spans="1:9" ht="33" x14ac:dyDescent="0.25">
      <c r="A62" s="95">
        <v>61</v>
      </c>
      <c r="B62" s="96" t="s">
        <v>138</v>
      </c>
      <c r="C62" s="96" t="s">
        <v>271</v>
      </c>
      <c r="D62" s="96" t="s">
        <v>288</v>
      </c>
      <c r="E62" s="97" t="s">
        <v>234</v>
      </c>
      <c r="F62" s="95">
        <v>6</v>
      </c>
      <c r="G62" s="95">
        <f t="shared" si="0"/>
        <v>19</v>
      </c>
      <c r="H62" s="76">
        <v>152875670.22594815</v>
      </c>
      <c r="I62" s="76">
        <v>127046000</v>
      </c>
    </row>
    <row r="63" spans="1:9" ht="49.5" x14ac:dyDescent="0.25">
      <c r="A63" s="95">
        <v>62</v>
      </c>
      <c r="B63" s="96" t="s">
        <v>139</v>
      </c>
      <c r="C63" s="96" t="s">
        <v>271</v>
      </c>
      <c r="D63" s="96" t="s">
        <v>289</v>
      </c>
      <c r="E63" s="97" t="s">
        <v>234</v>
      </c>
      <c r="F63" s="95">
        <v>6</v>
      </c>
      <c r="G63" s="95">
        <f t="shared" si="0"/>
        <v>19</v>
      </c>
      <c r="H63" s="76">
        <v>1688464.87</v>
      </c>
      <c r="I63" s="76">
        <v>1403000</v>
      </c>
    </row>
    <row r="64" spans="1:9" ht="33" x14ac:dyDescent="0.25">
      <c r="A64" s="95">
        <v>63</v>
      </c>
      <c r="B64" s="100" t="s">
        <v>140</v>
      </c>
      <c r="C64" s="100" t="s">
        <v>271</v>
      </c>
      <c r="D64" s="100" t="s">
        <v>290</v>
      </c>
      <c r="E64" s="97" t="s">
        <v>234</v>
      </c>
      <c r="F64" s="95">
        <v>6</v>
      </c>
      <c r="G64" s="95">
        <f t="shared" si="0"/>
        <v>19</v>
      </c>
      <c r="H64" s="76">
        <v>654623.74</v>
      </c>
      <c r="I64" s="76">
        <v>544000</v>
      </c>
    </row>
    <row r="65" spans="1:11" x14ac:dyDescent="0.25">
      <c r="A65" s="95">
        <v>64</v>
      </c>
      <c r="B65" s="100" t="s">
        <v>141</v>
      </c>
      <c r="C65" s="100" t="s">
        <v>271</v>
      </c>
      <c r="D65" s="100" t="s">
        <v>291</v>
      </c>
      <c r="E65" s="97" t="s">
        <v>234</v>
      </c>
      <c r="F65" s="95">
        <v>6</v>
      </c>
      <c r="G65" s="95">
        <f t="shared" si="0"/>
        <v>19</v>
      </c>
      <c r="H65" s="76">
        <v>1800000</v>
      </c>
      <c r="I65" s="76">
        <v>1496000</v>
      </c>
    </row>
    <row r="66" spans="1:11" x14ac:dyDescent="0.25">
      <c r="A66" s="95">
        <v>65</v>
      </c>
      <c r="B66" s="100" t="s">
        <v>142</v>
      </c>
      <c r="C66" s="100" t="s">
        <v>271</v>
      </c>
      <c r="D66" s="100" t="s">
        <v>292</v>
      </c>
      <c r="E66" s="97" t="s">
        <v>234</v>
      </c>
      <c r="F66" s="95">
        <v>6</v>
      </c>
      <c r="G66" s="95">
        <f t="shared" si="0"/>
        <v>19</v>
      </c>
      <c r="H66" s="76">
        <v>2827454.2199999997</v>
      </c>
      <c r="I66" s="76">
        <v>2350000</v>
      </c>
    </row>
    <row r="67" spans="1:11" x14ac:dyDescent="0.25">
      <c r="A67" s="95">
        <v>66</v>
      </c>
      <c r="B67" s="96" t="s">
        <v>127</v>
      </c>
      <c r="C67" s="96" t="s">
        <v>271</v>
      </c>
      <c r="D67" s="96" t="s">
        <v>293</v>
      </c>
      <c r="E67" s="97" t="s">
        <v>234</v>
      </c>
      <c r="F67" s="95">
        <v>6</v>
      </c>
      <c r="G67" s="95">
        <f t="shared" si="0"/>
        <v>19</v>
      </c>
      <c r="H67" s="76">
        <v>268000</v>
      </c>
      <c r="I67" s="76">
        <v>223000</v>
      </c>
    </row>
    <row r="68" spans="1:11" ht="49.5" x14ac:dyDescent="0.25">
      <c r="A68" s="95">
        <v>67</v>
      </c>
      <c r="B68" s="96" t="s">
        <v>143</v>
      </c>
      <c r="C68" s="96" t="s">
        <v>271</v>
      </c>
      <c r="D68" s="96" t="s">
        <v>294</v>
      </c>
      <c r="E68" s="97" t="s">
        <v>234</v>
      </c>
      <c r="F68" s="95">
        <v>6</v>
      </c>
      <c r="G68" s="95">
        <f t="shared" ref="G68:G71" si="1">25-F68</f>
        <v>19</v>
      </c>
      <c r="H68" s="76">
        <v>1474200</v>
      </c>
      <c r="I68" s="76">
        <v>1225000</v>
      </c>
    </row>
    <row r="69" spans="1:11" ht="33" x14ac:dyDescent="0.25">
      <c r="A69" s="95">
        <v>68</v>
      </c>
      <c r="B69" s="100" t="s">
        <v>96</v>
      </c>
      <c r="C69" s="100" t="s">
        <v>271</v>
      </c>
      <c r="D69" s="100" t="s">
        <v>242</v>
      </c>
      <c r="E69" s="97" t="s">
        <v>234</v>
      </c>
      <c r="F69" s="95">
        <v>6</v>
      </c>
      <c r="G69" s="95">
        <f t="shared" si="1"/>
        <v>19</v>
      </c>
      <c r="H69" s="76">
        <v>86285.580000000016</v>
      </c>
      <c r="I69" s="76">
        <v>72000</v>
      </c>
    </row>
    <row r="70" spans="1:11" x14ac:dyDescent="0.25">
      <c r="A70" s="95">
        <v>69</v>
      </c>
      <c r="B70" s="96" t="s">
        <v>120</v>
      </c>
      <c r="C70" s="96" t="s">
        <v>271</v>
      </c>
      <c r="D70" s="96" t="s">
        <v>295</v>
      </c>
      <c r="E70" s="97" t="s">
        <v>229</v>
      </c>
      <c r="F70" s="95">
        <v>3</v>
      </c>
      <c r="G70" s="95">
        <f t="shared" si="1"/>
        <v>22</v>
      </c>
      <c r="H70" s="76">
        <v>7013018.4166322164</v>
      </c>
      <c r="I70" s="76">
        <v>6256000</v>
      </c>
    </row>
    <row r="71" spans="1:11" x14ac:dyDescent="0.25">
      <c r="A71" s="95">
        <v>70</v>
      </c>
      <c r="B71" s="96" t="s">
        <v>144</v>
      </c>
      <c r="C71" s="96" t="s">
        <v>271</v>
      </c>
      <c r="D71" s="96" t="s">
        <v>296</v>
      </c>
      <c r="E71" s="97" t="s">
        <v>230</v>
      </c>
      <c r="F71" s="95">
        <v>5</v>
      </c>
      <c r="G71" s="95">
        <f t="shared" si="1"/>
        <v>20</v>
      </c>
      <c r="H71" s="76">
        <v>1385660.85</v>
      </c>
      <c r="I71" s="76">
        <v>1193000</v>
      </c>
    </row>
    <row r="72" spans="1:11" x14ac:dyDescent="0.25">
      <c r="A72" s="95">
        <v>71</v>
      </c>
      <c r="B72" s="100" t="s">
        <v>145</v>
      </c>
      <c r="C72" s="100" t="s">
        <v>145</v>
      </c>
      <c r="D72" s="100" t="s">
        <v>145</v>
      </c>
      <c r="E72" s="97" t="s">
        <v>235</v>
      </c>
      <c r="F72" s="95">
        <v>11</v>
      </c>
      <c r="G72" s="95">
        <f>30-F72</f>
        <v>19</v>
      </c>
      <c r="H72" s="76">
        <v>2721434.5</v>
      </c>
      <c r="I72" s="76">
        <v>2024000</v>
      </c>
    </row>
    <row r="73" spans="1:11" x14ac:dyDescent="0.25">
      <c r="A73" s="95">
        <v>72</v>
      </c>
      <c r="B73" s="100" t="s">
        <v>146</v>
      </c>
      <c r="C73" s="100" t="s">
        <v>38</v>
      </c>
      <c r="D73" s="100" t="s">
        <v>297</v>
      </c>
      <c r="E73" s="97" t="s">
        <v>221</v>
      </c>
      <c r="F73" s="95">
        <v>7</v>
      </c>
      <c r="G73" s="95">
        <v>13</v>
      </c>
      <c r="H73" s="76">
        <v>213913721.46578109</v>
      </c>
      <c r="I73" s="76">
        <v>156788000</v>
      </c>
    </row>
    <row r="74" spans="1:11" s="103" customFormat="1" x14ac:dyDescent="0.25">
      <c r="A74" s="95">
        <v>73</v>
      </c>
      <c r="B74" s="96" t="s">
        <v>146</v>
      </c>
      <c r="C74" s="96" t="s">
        <v>38</v>
      </c>
      <c r="D74" s="96" t="s">
        <v>297</v>
      </c>
      <c r="E74" s="101" t="s">
        <v>234</v>
      </c>
      <c r="F74" s="95">
        <v>6</v>
      </c>
      <c r="G74" s="95">
        <v>14</v>
      </c>
      <c r="H74" s="106">
        <v>1119600.78</v>
      </c>
      <c r="I74" s="76">
        <v>866000</v>
      </c>
      <c r="J74" s="102"/>
      <c r="K74" s="102"/>
    </row>
    <row r="75" spans="1:11" x14ac:dyDescent="0.25">
      <c r="A75" s="95">
        <v>74</v>
      </c>
      <c r="B75" s="100" t="s">
        <v>147</v>
      </c>
      <c r="C75" s="100" t="s">
        <v>38</v>
      </c>
      <c r="D75" s="100" t="s">
        <v>298</v>
      </c>
      <c r="E75" s="97" t="s">
        <v>221</v>
      </c>
      <c r="F75" s="95">
        <v>7</v>
      </c>
      <c r="G75" s="95">
        <v>13</v>
      </c>
      <c r="H75" s="76">
        <v>3212700</v>
      </c>
      <c r="I75" s="76">
        <v>2355000</v>
      </c>
    </row>
    <row r="76" spans="1:11" ht="33" x14ac:dyDescent="0.25">
      <c r="A76" s="95">
        <v>75</v>
      </c>
      <c r="B76" s="100" t="s">
        <v>148</v>
      </c>
      <c r="C76" s="100" t="s">
        <v>38</v>
      </c>
      <c r="D76" s="100" t="s">
        <v>299</v>
      </c>
      <c r="E76" s="97" t="s">
        <v>221</v>
      </c>
      <c r="F76" s="95">
        <v>7</v>
      </c>
      <c r="G76" s="95">
        <v>13</v>
      </c>
      <c r="H76" s="76">
        <v>2893469.92</v>
      </c>
      <c r="I76" s="76">
        <v>2121000</v>
      </c>
    </row>
    <row r="77" spans="1:11" x14ac:dyDescent="0.25">
      <c r="A77" s="95">
        <v>76</v>
      </c>
      <c r="B77" s="100" t="s">
        <v>149</v>
      </c>
      <c r="C77" s="100" t="s">
        <v>38</v>
      </c>
      <c r="D77" s="100" t="s">
        <v>300</v>
      </c>
      <c r="E77" s="97" t="s">
        <v>221</v>
      </c>
      <c r="F77" s="95">
        <v>7</v>
      </c>
      <c r="G77" s="95">
        <v>13</v>
      </c>
      <c r="H77" s="76">
        <v>68549434.790000007</v>
      </c>
      <c r="I77" s="76">
        <v>50243000</v>
      </c>
    </row>
    <row r="78" spans="1:11" ht="33" x14ac:dyDescent="0.25">
      <c r="A78" s="95">
        <v>77</v>
      </c>
      <c r="B78" s="100" t="s">
        <v>150</v>
      </c>
      <c r="C78" s="100" t="s">
        <v>38</v>
      </c>
      <c r="D78" s="100" t="s">
        <v>301</v>
      </c>
      <c r="E78" s="97" t="s">
        <v>221</v>
      </c>
      <c r="F78" s="95">
        <v>7</v>
      </c>
      <c r="G78" s="95">
        <v>13</v>
      </c>
      <c r="H78" s="76">
        <v>1891510.95</v>
      </c>
      <c r="I78" s="76">
        <v>1386000</v>
      </c>
    </row>
    <row r="79" spans="1:11" x14ac:dyDescent="0.25">
      <c r="A79" s="95">
        <v>78</v>
      </c>
      <c r="B79" s="100" t="s">
        <v>151</v>
      </c>
      <c r="C79" s="100" t="s">
        <v>38</v>
      </c>
      <c r="D79" s="100" t="s">
        <v>302</v>
      </c>
      <c r="E79" s="97" t="s">
        <v>221</v>
      </c>
      <c r="F79" s="95">
        <v>7</v>
      </c>
      <c r="G79" s="95">
        <v>13</v>
      </c>
      <c r="H79" s="76">
        <v>356019</v>
      </c>
      <c r="I79" s="76">
        <v>261000</v>
      </c>
    </row>
    <row r="80" spans="1:11" ht="33" x14ac:dyDescent="0.25">
      <c r="A80" s="95">
        <v>79</v>
      </c>
      <c r="B80" s="100" t="s">
        <v>152</v>
      </c>
      <c r="C80" s="100" t="s">
        <v>38</v>
      </c>
      <c r="D80" s="100" t="s">
        <v>303</v>
      </c>
      <c r="E80" s="97" t="s">
        <v>221</v>
      </c>
      <c r="F80" s="95">
        <v>7</v>
      </c>
      <c r="G80" s="95">
        <v>13</v>
      </c>
      <c r="H80" s="76">
        <v>331826</v>
      </c>
      <c r="I80" s="76">
        <v>243000</v>
      </c>
    </row>
    <row r="81" spans="1:9" x14ac:dyDescent="0.25">
      <c r="A81" s="95">
        <v>80</v>
      </c>
      <c r="B81" s="100" t="s">
        <v>153</v>
      </c>
      <c r="C81" s="100" t="s">
        <v>304</v>
      </c>
      <c r="D81" s="100" t="s">
        <v>305</v>
      </c>
      <c r="E81" s="97" t="s">
        <v>222</v>
      </c>
      <c r="F81" s="95">
        <v>19</v>
      </c>
      <c r="G81" s="95">
        <f t="shared" ref="G81:G144" si="2">30-F81</f>
        <v>11</v>
      </c>
      <c r="H81" s="76">
        <v>1431113</v>
      </c>
      <c r="I81" s="76">
        <v>732000</v>
      </c>
    </row>
    <row r="82" spans="1:9" x14ac:dyDescent="0.25">
      <c r="A82" s="95">
        <v>81</v>
      </c>
      <c r="B82" s="100" t="s">
        <v>115</v>
      </c>
      <c r="C82" s="100" t="s">
        <v>304</v>
      </c>
      <c r="D82" s="100" t="s">
        <v>306</v>
      </c>
      <c r="E82" s="97" t="s">
        <v>222</v>
      </c>
      <c r="F82" s="95">
        <v>19</v>
      </c>
      <c r="G82" s="95">
        <f t="shared" si="2"/>
        <v>11</v>
      </c>
      <c r="H82" s="76">
        <v>240255</v>
      </c>
      <c r="I82" s="76">
        <v>123000</v>
      </c>
    </row>
    <row r="83" spans="1:9" x14ac:dyDescent="0.25">
      <c r="A83" s="95">
        <v>82</v>
      </c>
      <c r="B83" s="100" t="s">
        <v>154</v>
      </c>
      <c r="C83" s="100" t="s">
        <v>304</v>
      </c>
      <c r="D83" s="100" t="s">
        <v>307</v>
      </c>
      <c r="E83" s="97" t="s">
        <v>222</v>
      </c>
      <c r="F83" s="95">
        <v>19</v>
      </c>
      <c r="G83" s="95">
        <f t="shared" si="2"/>
        <v>11</v>
      </c>
      <c r="H83" s="76">
        <v>82375</v>
      </c>
      <c r="I83" s="76">
        <v>42000</v>
      </c>
    </row>
    <row r="84" spans="1:9" ht="33" x14ac:dyDescent="0.25">
      <c r="A84" s="95">
        <v>83</v>
      </c>
      <c r="B84" s="100" t="s">
        <v>155</v>
      </c>
      <c r="C84" s="100" t="s">
        <v>304</v>
      </c>
      <c r="D84" s="100" t="s">
        <v>308</v>
      </c>
      <c r="E84" s="97" t="s">
        <v>224</v>
      </c>
      <c r="F84" s="95">
        <v>20</v>
      </c>
      <c r="G84" s="95">
        <f t="shared" si="2"/>
        <v>10</v>
      </c>
      <c r="H84" s="76">
        <v>69901838.140000001</v>
      </c>
      <c r="I84" s="76">
        <v>33553000</v>
      </c>
    </row>
    <row r="85" spans="1:9" ht="33" x14ac:dyDescent="0.25">
      <c r="A85" s="95">
        <v>84</v>
      </c>
      <c r="B85" s="100" t="s">
        <v>155</v>
      </c>
      <c r="C85" s="100" t="s">
        <v>304</v>
      </c>
      <c r="D85" s="100" t="s">
        <v>308</v>
      </c>
      <c r="E85" s="97" t="s">
        <v>222</v>
      </c>
      <c r="F85" s="95">
        <v>19</v>
      </c>
      <c r="G85" s="95">
        <f t="shared" si="2"/>
        <v>11</v>
      </c>
      <c r="H85" s="76">
        <v>82176301.930000007</v>
      </c>
      <c r="I85" s="76">
        <v>42050000</v>
      </c>
    </row>
    <row r="86" spans="1:9" ht="33" x14ac:dyDescent="0.25">
      <c r="A86" s="95">
        <v>85</v>
      </c>
      <c r="B86" s="100" t="s">
        <v>155</v>
      </c>
      <c r="C86" s="100" t="s">
        <v>304</v>
      </c>
      <c r="D86" s="100" t="s">
        <v>308</v>
      </c>
      <c r="E86" s="97" t="s">
        <v>228</v>
      </c>
      <c r="F86" s="95">
        <v>17</v>
      </c>
      <c r="G86" s="95">
        <f t="shared" si="2"/>
        <v>13</v>
      </c>
      <c r="H86" s="76">
        <v>38714689.38000001</v>
      </c>
      <c r="I86" s="76">
        <v>22195000</v>
      </c>
    </row>
    <row r="87" spans="1:9" ht="33" x14ac:dyDescent="0.25">
      <c r="A87" s="95">
        <v>86</v>
      </c>
      <c r="B87" s="100" t="s">
        <v>155</v>
      </c>
      <c r="C87" s="100" t="s">
        <v>304</v>
      </c>
      <c r="D87" s="100" t="s">
        <v>308</v>
      </c>
      <c r="E87" s="97" t="s">
        <v>236</v>
      </c>
      <c r="F87" s="95">
        <v>16</v>
      </c>
      <c r="G87" s="95">
        <f t="shared" si="2"/>
        <v>14</v>
      </c>
      <c r="H87" s="76">
        <v>20460442.640000001</v>
      </c>
      <c r="I87" s="76">
        <v>12342000</v>
      </c>
    </row>
    <row r="88" spans="1:9" ht="33" x14ac:dyDescent="0.25">
      <c r="A88" s="95">
        <v>87</v>
      </c>
      <c r="B88" s="100" t="s">
        <v>155</v>
      </c>
      <c r="C88" s="100" t="s">
        <v>304</v>
      </c>
      <c r="D88" s="100" t="s">
        <v>308</v>
      </c>
      <c r="E88" s="97" t="s">
        <v>226</v>
      </c>
      <c r="F88" s="95">
        <v>15</v>
      </c>
      <c r="G88" s="95">
        <f t="shared" si="2"/>
        <v>15</v>
      </c>
      <c r="H88" s="76">
        <v>61176.01</v>
      </c>
      <c r="I88" s="76">
        <v>39000</v>
      </c>
    </row>
    <row r="89" spans="1:9" ht="33" x14ac:dyDescent="0.25">
      <c r="A89" s="95">
        <v>88</v>
      </c>
      <c r="B89" s="100" t="s">
        <v>155</v>
      </c>
      <c r="C89" s="100" t="s">
        <v>304</v>
      </c>
      <c r="D89" s="100" t="s">
        <v>308</v>
      </c>
      <c r="E89" s="97" t="s">
        <v>227</v>
      </c>
      <c r="F89" s="95">
        <v>9</v>
      </c>
      <c r="G89" s="95">
        <f t="shared" si="2"/>
        <v>21</v>
      </c>
      <c r="H89" s="76">
        <v>2281120</v>
      </c>
      <c r="I89" s="76">
        <v>1815000</v>
      </c>
    </row>
    <row r="90" spans="1:9" x14ac:dyDescent="0.25">
      <c r="A90" s="95">
        <v>89</v>
      </c>
      <c r="B90" s="100" t="s">
        <v>156</v>
      </c>
      <c r="C90" s="100" t="s">
        <v>304</v>
      </c>
      <c r="D90" s="100" t="s">
        <v>309</v>
      </c>
      <c r="E90" s="97" t="s">
        <v>222</v>
      </c>
      <c r="F90" s="95">
        <v>19</v>
      </c>
      <c r="G90" s="95">
        <f t="shared" si="2"/>
        <v>11</v>
      </c>
      <c r="H90" s="76">
        <v>17137645</v>
      </c>
      <c r="I90" s="76">
        <v>8769000</v>
      </c>
    </row>
    <row r="91" spans="1:9" x14ac:dyDescent="0.25">
      <c r="A91" s="95">
        <v>90</v>
      </c>
      <c r="B91" s="100" t="s">
        <v>156</v>
      </c>
      <c r="C91" s="100" t="s">
        <v>304</v>
      </c>
      <c r="D91" s="100" t="s">
        <v>309</v>
      </c>
      <c r="E91" s="97" t="s">
        <v>228</v>
      </c>
      <c r="F91" s="95">
        <v>17</v>
      </c>
      <c r="G91" s="95">
        <f t="shared" si="2"/>
        <v>13</v>
      </c>
      <c r="H91" s="76">
        <v>5121002.71</v>
      </c>
      <c r="I91" s="76">
        <v>2936000</v>
      </c>
    </row>
    <row r="92" spans="1:9" x14ac:dyDescent="0.25">
      <c r="A92" s="95">
        <v>91</v>
      </c>
      <c r="B92" s="100" t="s">
        <v>156</v>
      </c>
      <c r="C92" s="100" t="s">
        <v>304</v>
      </c>
      <c r="D92" s="100" t="s">
        <v>309</v>
      </c>
      <c r="E92" s="97" t="s">
        <v>236</v>
      </c>
      <c r="F92" s="95">
        <v>16</v>
      </c>
      <c r="G92" s="95">
        <f t="shared" si="2"/>
        <v>14</v>
      </c>
      <c r="H92" s="76">
        <v>2212123.9700000002</v>
      </c>
      <c r="I92" s="76">
        <v>1334000</v>
      </c>
    </row>
    <row r="93" spans="1:9" ht="33" x14ac:dyDescent="0.25">
      <c r="A93" s="95">
        <v>92</v>
      </c>
      <c r="B93" s="100" t="s">
        <v>157</v>
      </c>
      <c r="C93" s="100" t="s">
        <v>304</v>
      </c>
      <c r="D93" s="100" t="s">
        <v>310</v>
      </c>
      <c r="E93" s="97" t="s">
        <v>222</v>
      </c>
      <c r="F93" s="95">
        <v>19</v>
      </c>
      <c r="G93" s="95">
        <f t="shared" si="2"/>
        <v>11</v>
      </c>
      <c r="H93" s="76">
        <v>1649000</v>
      </c>
      <c r="I93" s="76">
        <v>844000</v>
      </c>
    </row>
    <row r="94" spans="1:9" ht="33" x14ac:dyDescent="0.25">
      <c r="A94" s="95">
        <v>93</v>
      </c>
      <c r="B94" s="100" t="s">
        <v>157</v>
      </c>
      <c r="C94" s="100" t="s">
        <v>304</v>
      </c>
      <c r="D94" s="100" t="s">
        <v>310</v>
      </c>
      <c r="E94" s="97" t="s">
        <v>228</v>
      </c>
      <c r="F94" s="95">
        <v>17</v>
      </c>
      <c r="G94" s="95">
        <f t="shared" si="2"/>
        <v>13</v>
      </c>
      <c r="H94" s="76">
        <v>141364.9</v>
      </c>
      <c r="I94" s="76">
        <v>81000</v>
      </c>
    </row>
    <row r="95" spans="1:9" ht="33" x14ac:dyDescent="0.25">
      <c r="A95" s="95">
        <v>94</v>
      </c>
      <c r="B95" s="100" t="s">
        <v>158</v>
      </c>
      <c r="C95" s="100" t="s">
        <v>304</v>
      </c>
      <c r="D95" s="100" t="s">
        <v>311</v>
      </c>
      <c r="E95" s="97" t="s">
        <v>225</v>
      </c>
      <c r="F95" s="95">
        <v>18</v>
      </c>
      <c r="G95" s="95">
        <f t="shared" si="2"/>
        <v>12</v>
      </c>
      <c r="H95" s="76">
        <v>2038327.2</v>
      </c>
      <c r="I95" s="76">
        <v>1106000</v>
      </c>
    </row>
    <row r="96" spans="1:9" ht="33" x14ac:dyDescent="0.25">
      <c r="A96" s="95">
        <v>95</v>
      </c>
      <c r="B96" s="100" t="s">
        <v>158</v>
      </c>
      <c r="C96" s="100" t="s">
        <v>304</v>
      </c>
      <c r="D96" s="100" t="s">
        <v>311</v>
      </c>
      <c r="E96" s="97" t="s">
        <v>228</v>
      </c>
      <c r="F96" s="95">
        <v>17</v>
      </c>
      <c r="G96" s="95">
        <f t="shared" si="2"/>
        <v>13</v>
      </c>
      <c r="H96" s="76">
        <v>764680.56</v>
      </c>
      <c r="I96" s="76">
        <v>438000</v>
      </c>
    </row>
    <row r="97" spans="1:9" x14ac:dyDescent="0.25">
      <c r="A97" s="95">
        <v>96</v>
      </c>
      <c r="B97" s="100" t="s">
        <v>159</v>
      </c>
      <c r="C97" s="100" t="s">
        <v>304</v>
      </c>
      <c r="D97" s="100" t="s">
        <v>312</v>
      </c>
      <c r="E97" s="97" t="s">
        <v>225</v>
      </c>
      <c r="F97" s="95">
        <v>18</v>
      </c>
      <c r="G97" s="95">
        <f t="shared" si="2"/>
        <v>12</v>
      </c>
      <c r="H97" s="76">
        <v>112706</v>
      </c>
      <c r="I97" s="76">
        <v>61000</v>
      </c>
    </row>
    <row r="98" spans="1:9" ht="33" x14ac:dyDescent="0.25">
      <c r="A98" s="95">
        <v>97</v>
      </c>
      <c r="B98" s="100" t="s">
        <v>104</v>
      </c>
      <c r="C98" s="100" t="s">
        <v>304</v>
      </c>
      <c r="D98" s="100" t="s">
        <v>251</v>
      </c>
      <c r="E98" s="97" t="s">
        <v>225</v>
      </c>
      <c r="F98" s="95">
        <v>18</v>
      </c>
      <c r="G98" s="95">
        <f t="shared" si="2"/>
        <v>12</v>
      </c>
      <c r="H98" s="76">
        <v>610807.03999999992</v>
      </c>
      <c r="I98" s="76">
        <v>332000</v>
      </c>
    </row>
    <row r="99" spans="1:9" ht="33" x14ac:dyDescent="0.25">
      <c r="A99" s="95">
        <v>98</v>
      </c>
      <c r="B99" s="100" t="s">
        <v>104</v>
      </c>
      <c r="C99" s="100" t="s">
        <v>304</v>
      </c>
      <c r="D99" s="100" t="s">
        <v>251</v>
      </c>
      <c r="E99" s="97" t="s">
        <v>228</v>
      </c>
      <c r="F99" s="95">
        <v>17</v>
      </c>
      <c r="G99" s="95">
        <f t="shared" si="2"/>
        <v>13</v>
      </c>
      <c r="H99" s="76">
        <v>987577</v>
      </c>
      <c r="I99" s="76">
        <v>566000</v>
      </c>
    </row>
    <row r="100" spans="1:9" x14ac:dyDescent="0.25">
      <c r="A100" s="95">
        <v>99</v>
      </c>
      <c r="B100" s="100" t="s">
        <v>107</v>
      </c>
      <c r="C100" s="100" t="s">
        <v>304</v>
      </c>
      <c r="D100" s="100" t="s">
        <v>313</v>
      </c>
      <c r="E100" s="97" t="s">
        <v>222</v>
      </c>
      <c r="F100" s="95">
        <v>19</v>
      </c>
      <c r="G100" s="95">
        <f t="shared" si="2"/>
        <v>11</v>
      </c>
      <c r="H100" s="76">
        <v>1690122</v>
      </c>
      <c r="I100" s="76">
        <v>865000</v>
      </c>
    </row>
    <row r="101" spans="1:9" x14ac:dyDescent="0.25">
      <c r="A101" s="95">
        <v>100</v>
      </c>
      <c r="B101" s="100" t="s">
        <v>107</v>
      </c>
      <c r="C101" s="100" t="s">
        <v>304</v>
      </c>
      <c r="D101" s="100" t="s">
        <v>313</v>
      </c>
      <c r="E101" s="97" t="s">
        <v>225</v>
      </c>
      <c r="F101" s="95">
        <v>18</v>
      </c>
      <c r="G101" s="95">
        <f t="shared" si="2"/>
        <v>12</v>
      </c>
      <c r="H101" s="76">
        <v>1689870.49</v>
      </c>
      <c r="I101" s="76">
        <v>917000</v>
      </c>
    </row>
    <row r="102" spans="1:9" x14ac:dyDescent="0.25">
      <c r="A102" s="95">
        <v>101</v>
      </c>
      <c r="B102" s="100" t="s">
        <v>107</v>
      </c>
      <c r="C102" s="100" t="s">
        <v>304</v>
      </c>
      <c r="D102" s="100" t="s">
        <v>313</v>
      </c>
      <c r="E102" s="97" t="s">
        <v>228</v>
      </c>
      <c r="F102" s="95">
        <v>17</v>
      </c>
      <c r="G102" s="95">
        <f t="shared" si="2"/>
        <v>13</v>
      </c>
      <c r="H102" s="76">
        <v>614752.07000000007</v>
      </c>
      <c r="I102" s="76">
        <v>352000</v>
      </c>
    </row>
    <row r="103" spans="1:9" x14ac:dyDescent="0.25">
      <c r="A103" s="95">
        <v>102</v>
      </c>
      <c r="B103" s="100" t="s">
        <v>107</v>
      </c>
      <c r="C103" s="100" t="s">
        <v>304</v>
      </c>
      <c r="D103" s="100" t="s">
        <v>313</v>
      </c>
      <c r="E103" s="97" t="s">
        <v>236</v>
      </c>
      <c r="F103" s="95">
        <v>16</v>
      </c>
      <c r="G103" s="95">
        <f t="shared" si="2"/>
        <v>14</v>
      </c>
      <c r="H103" s="76">
        <v>200000</v>
      </c>
      <c r="I103" s="76">
        <v>121000</v>
      </c>
    </row>
    <row r="104" spans="1:9" x14ac:dyDescent="0.25">
      <c r="A104" s="95">
        <v>103</v>
      </c>
      <c r="B104" s="100" t="s">
        <v>107</v>
      </c>
      <c r="C104" s="100" t="s">
        <v>304</v>
      </c>
      <c r="D104" s="100" t="s">
        <v>314</v>
      </c>
      <c r="E104" s="97" t="s">
        <v>225</v>
      </c>
      <c r="F104" s="95">
        <v>18</v>
      </c>
      <c r="G104" s="95">
        <f t="shared" si="2"/>
        <v>12</v>
      </c>
      <c r="H104" s="76">
        <v>2353850</v>
      </c>
      <c r="I104" s="76">
        <v>1278000</v>
      </c>
    </row>
    <row r="105" spans="1:9" ht="33" x14ac:dyDescent="0.25">
      <c r="A105" s="95">
        <v>104</v>
      </c>
      <c r="B105" s="100" t="s">
        <v>160</v>
      </c>
      <c r="C105" s="100" t="s">
        <v>304</v>
      </c>
      <c r="D105" s="100" t="s">
        <v>315</v>
      </c>
      <c r="E105" s="97" t="s">
        <v>228</v>
      </c>
      <c r="F105" s="95">
        <v>17</v>
      </c>
      <c r="G105" s="95">
        <f t="shared" si="2"/>
        <v>13</v>
      </c>
      <c r="H105" s="76">
        <v>2668000</v>
      </c>
      <c r="I105" s="76">
        <v>1530000</v>
      </c>
    </row>
    <row r="106" spans="1:9" ht="33" x14ac:dyDescent="0.25">
      <c r="A106" s="95">
        <v>105</v>
      </c>
      <c r="B106" s="100" t="s">
        <v>160</v>
      </c>
      <c r="C106" s="100" t="s">
        <v>304</v>
      </c>
      <c r="D106" s="100" t="s">
        <v>316</v>
      </c>
      <c r="E106" s="97" t="s">
        <v>228</v>
      </c>
      <c r="F106" s="95">
        <v>17</v>
      </c>
      <c r="G106" s="95">
        <f t="shared" si="2"/>
        <v>13</v>
      </c>
      <c r="H106" s="76">
        <v>2668000</v>
      </c>
      <c r="I106" s="76">
        <v>1530000</v>
      </c>
    </row>
    <row r="107" spans="1:9" x14ac:dyDescent="0.25">
      <c r="A107" s="95">
        <v>106</v>
      </c>
      <c r="B107" s="100" t="s">
        <v>161</v>
      </c>
      <c r="C107" s="100" t="s">
        <v>304</v>
      </c>
      <c r="D107" s="100" t="s">
        <v>317</v>
      </c>
      <c r="E107" s="97" t="s">
        <v>225</v>
      </c>
      <c r="F107" s="95">
        <v>18</v>
      </c>
      <c r="G107" s="95">
        <f t="shared" si="2"/>
        <v>12</v>
      </c>
      <c r="H107" s="76">
        <v>407472</v>
      </c>
      <c r="I107" s="76">
        <v>221000</v>
      </c>
    </row>
    <row r="108" spans="1:9" x14ac:dyDescent="0.25">
      <c r="A108" s="95">
        <v>107</v>
      </c>
      <c r="B108" s="100" t="s">
        <v>161</v>
      </c>
      <c r="C108" s="100" t="s">
        <v>304</v>
      </c>
      <c r="D108" s="100" t="s">
        <v>317</v>
      </c>
      <c r="E108" s="97" t="s">
        <v>226</v>
      </c>
      <c r="F108" s="95">
        <v>15</v>
      </c>
      <c r="G108" s="95">
        <f t="shared" si="2"/>
        <v>15</v>
      </c>
      <c r="H108" s="76">
        <v>168300</v>
      </c>
      <c r="I108" s="76">
        <v>106000</v>
      </c>
    </row>
    <row r="109" spans="1:9" x14ac:dyDescent="0.25">
      <c r="A109" s="95">
        <v>108</v>
      </c>
      <c r="B109" s="100" t="s">
        <v>162</v>
      </c>
      <c r="C109" s="100" t="s">
        <v>304</v>
      </c>
      <c r="D109" s="100" t="s">
        <v>318</v>
      </c>
      <c r="E109" s="97" t="s">
        <v>222</v>
      </c>
      <c r="F109" s="95">
        <v>19</v>
      </c>
      <c r="G109" s="95">
        <f t="shared" si="2"/>
        <v>11</v>
      </c>
      <c r="H109" s="76">
        <v>230668</v>
      </c>
      <c r="I109" s="76">
        <v>118000</v>
      </c>
    </row>
    <row r="110" spans="1:9" x14ac:dyDescent="0.25">
      <c r="A110" s="95">
        <v>109</v>
      </c>
      <c r="B110" s="100" t="s">
        <v>162</v>
      </c>
      <c r="C110" s="100" t="s">
        <v>304</v>
      </c>
      <c r="D110" s="100" t="s">
        <v>318</v>
      </c>
      <c r="E110" s="97" t="s">
        <v>225</v>
      </c>
      <c r="F110" s="95">
        <v>18</v>
      </c>
      <c r="G110" s="95">
        <f t="shared" si="2"/>
        <v>12</v>
      </c>
      <c r="H110" s="76">
        <v>5981126.9899999993</v>
      </c>
      <c r="I110" s="76">
        <v>3247000</v>
      </c>
    </row>
    <row r="111" spans="1:9" x14ac:dyDescent="0.25">
      <c r="A111" s="95">
        <v>110</v>
      </c>
      <c r="B111" s="100" t="s">
        <v>162</v>
      </c>
      <c r="C111" s="100" t="s">
        <v>304</v>
      </c>
      <c r="D111" s="100" t="s">
        <v>318</v>
      </c>
      <c r="E111" s="97" t="s">
        <v>228</v>
      </c>
      <c r="F111" s="95">
        <v>17</v>
      </c>
      <c r="G111" s="95">
        <f t="shared" si="2"/>
        <v>13</v>
      </c>
      <c r="H111" s="76">
        <v>1271119.2000000002</v>
      </c>
      <c r="I111" s="76">
        <v>729000</v>
      </c>
    </row>
    <row r="112" spans="1:9" x14ac:dyDescent="0.25">
      <c r="A112" s="95">
        <v>111</v>
      </c>
      <c r="B112" s="100" t="s">
        <v>162</v>
      </c>
      <c r="C112" s="100" t="s">
        <v>304</v>
      </c>
      <c r="D112" s="100" t="s">
        <v>318</v>
      </c>
      <c r="E112" s="97" t="s">
        <v>236</v>
      </c>
      <c r="F112" s="95">
        <v>16</v>
      </c>
      <c r="G112" s="95">
        <f t="shared" si="2"/>
        <v>14</v>
      </c>
      <c r="H112" s="76">
        <v>17218129.259999998</v>
      </c>
      <c r="I112" s="76">
        <v>10386000</v>
      </c>
    </row>
    <row r="113" spans="1:9" ht="33" x14ac:dyDescent="0.25">
      <c r="A113" s="95">
        <v>112</v>
      </c>
      <c r="B113" s="100" t="s">
        <v>163</v>
      </c>
      <c r="C113" s="100" t="s">
        <v>304</v>
      </c>
      <c r="D113" s="100" t="s">
        <v>319</v>
      </c>
      <c r="E113" s="97" t="s">
        <v>225</v>
      </c>
      <c r="F113" s="95">
        <v>18</v>
      </c>
      <c r="G113" s="95">
        <f t="shared" si="2"/>
        <v>12</v>
      </c>
      <c r="H113" s="76">
        <v>5961368.1900000004</v>
      </c>
      <c r="I113" s="76">
        <v>3236000</v>
      </c>
    </row>
    <row r="114" spans="1:9" ht="33" x14ac:dyDescent="0.25">
      <c r="A114" s="95">
        <v>113</v>
      </c>
      <c r="B114" s="100" t="s">
        <v>163</v>
      </c>
      <c r="C114" s="100" t="s">
        <v>304</v>
      </c>
      <c r="D114" s="100" t="s">
        <v>319</v>
      </c>
      <c r="E114" s="97" t="s">
        <v>228</v>
      </c>
      <c r="F114" s="95">
        <v>17</v>
      </c>
      <c r="G114" s="95">
        <f t="shared" si="2"/>
        <v>13</v>
      </c>
      <c r="H114" s="76">
        <v>974782.4</v>
      </c>
      <c r="I114" s="76">
        <v>559000</v>
      </c>
    </row>
    <row r="115" spans="1:9" ht="33" x14ac:dyDescent="0.25">
      <c r="A115" s="95">
        <v>114</v>
      </c>
      <c r="B115" s="100" t="s">
        <v>163</v>
      </c>
      <c r="C115" s="100" t="s">
        <v>304</v>
      </c>
      <c r="D115" s="100" t="s">
        <v>319</v>
      </c>
      <c r="E115" s="97" t="s">
        <v>236</v>
      </c>
      <c r="F115" s="95">
        <v>16</v>
      </c>
      <c r="G115" s="95">
        <f t="shared" si="2"/>
        <v>14</v>
      </c>
      <c r="H115" s="76">
        <v>3771698.19</v>
      </c>
      <c r="I115" s="76">
        <v>2275000</v>
      </c>
    </row>
    <row r="116" spans="1:9" x14ac:dyDescent="0.25">
      <c r="A116" s="95">
        <v>115</v>
      </c>
      <c r="B116" s="100" t="s">
        <v>164</v>
      </c>
      <c r="C116" s="100" t="s">
        <v>304</v>
      </c>
      <c r="D116" s="100" t="s">
        <v>320</v>
      </c>
      <c r="E116" s="97" t="s">
        <v>226</v>
      </c>
      <c r="F116" s="95">
        <v>15</v>
      </c>
      <c r="G116" s="95">
        <f t="shared" si="2"/>
        <v>15</v>
      </c>
      <c r="H116" s="76">
        <v>2121931.13</v>
      </c>
      <c r="I116" s="76">
        <v>1342000</v>
      </c>
    </row>
    <row r="117" spans="1:9" x14ac:dyDescent="0.25">
      <c r="A117" s="95">
        <v>116</v>
      </c>
      <c r="B117" s="100" t="s">
        <v>115</v>
      </c>
      <c r="C117" s="100" t="s">
        <v>304</v>
      </c>
      <c r="D117" s="100" t="s">
        <v>321</v>
      </c>
      <c r="E117" s="97" t="s">
        <v>236</v>
      </c>
      <c r="F117" s="95">
        <v>16</v>
      </c>
      <c r="G117" s="95">
        <f t="shared" si="2"/>
        <v>14</v>
      </c>
      <c r="H117" s="76">
        <v>1920809</v>
      </c>
      <c r="I117" s="76">
        <v>1159000</v>
      </c>
    </row>
    <row r="118" spans="1:9" ht="33" x14ac:dyDescent="0.25">
      <c r="A118" s="95">
        <v>117</v>
      </c>
      <c r="B118" s="100" t="s">
        <v>165</v>
      </c>
      <c r="C118" s="100" t="s">
        <v>304</v>
      </c>
      <c r="D118" s="100" t="s">
        <v>322</v>
      </c>
      <c r="E118" s="97" t="s">
        <v>222</v>
      </c>
      <c r="F118" s="95">
        <v>19</v>
      </c>
      <c r="G118" s="95">
        <f t="shared" si="2"/>
        <v>11</v>
      </c>
      <c r="H118" s="76">
        <v>1565200</v>
      </c>
      <c r="I118" s="76">
        <v>801000</v>
      </c>
    </row>
    <row r="119" spans="1:9" x14ac:dyDescent="0.25">
      <c r="A119" s="95">
        <v>118</v>
      </c>
      <c r="B119" s="100" t="s">
        <v>110</v>
      </c>
      <c r="C119" s="100" t="s">
        <v>304</v>
      </c>
      <c r="D119" s="100" t="s">
        <v>257</v>
      </c>
      <c r="E119" s="97" t="s">
        <v>225</v>
      </c>
      <c r="F119" s="95">
        <v>18</v>
      </c>
      <c r="G119" s="95">
        <f t="shared" si="2"/>
        <v>12</v>
      </c>
      <c r="H119" s="76">
        <v>342002.68</v>
      </c>
      <c r="I119" s="76">
        <v>186000</v>
      </c>
    </row>
    <row r="120" spans="1:9" x14ac:dyDescent="0.25">
      <c r="A120" s="95">
        <v>119</v>
      </c>
      <c r="B120" s="100" t="s">
        <v>110</v>
      </c>
      <c r="C120" s="100" t="s">
        <v>304</v>
      </c>
      <c r="D120" s="100" t="s">
        <v>257</v>
      </c>
      <c r="E120" s="97" t="s">
        <v>236</v>
      </c>
      <c r="F120" s="95">
        <v>16</v>
      </c>
      <c r="G120" s="95">
        <f t="shared" si="2"/>
        <v>14</v>
      </c>
      <c r="H120" s="76">
        <v>17828620</v>
      </c>
      <c r="I120" s="76">
        <v>10754000</v>
      </c>
    </row>
    <row r="121" spans="1:9" ht="33" x14ac:dyDescent="0.25">
      <c r="A121" s="95">
        <v>120</v>
      </c>
      <c r="B121" s="100" t="s">
        <v>166</v>
      </c>
      <c r="C121" s="100" t="s">
        <v>304</v>
      </c>
      <c r="D121" s="100" t="s">
        <v>323</v>
      </c>
      <c r="E121" s="97" t="s">
        <v>222</v>
      </c>
      <c r="F121" s="95">
        <v>19</v>
      </c>
      <c r="G121" s="95">
        <f t="shared" si="2"/>
        <v>11</v>
      </c>
      <c r="H121" s="76">
        <v>406417</v>
      </c>
      <c r="I121" s="76">
        <v>208000</v>
      </c>
    </row>
    <row r="122" spans="1:9" ht="33" x14ac:dyDescent="0.25">
      <c r="A122" s="95">
        <v>121</v>
      </c>
      <c r="B122" s="100" t="s">
        <v>111</v>
      </c>
      <c r="C122" s="100" t="s">
        <v>304</v>
      </c>
      <c r="D122" s="100" t="s">
        <v>258</v>
      </c>
      <c r="E122" s="97" t="s">
        <v>228</v>
      </c>
      <c r="F122" s="95">
        <v>17</v>
      </c>
      <c r="G122" s="95">
        <f t="shared" si="2"/>
        <v>13</v>
      </c>
      <c r="H122" s="76">
        <v>114000</v>
      </c>
      <c r="I122" s="76">
        <v>65000</v>
      </c>
    </row>
    <row r="123" spans="1:9" x14ac:dyDescent="0.25">
      <c r="A123" s="95">
        <v>122</v>
      </c>
      <c r="B123" s="100" t="s">
        <v>167</v>
      </c>
      <c r="C123" s="100" t="s">
        <v>304</v>
      </c>
      <c r="D123" s="100" t="s">
        <v>324</v>
      </c>
      <c r="E123" s="97" t="s">
        <v>225</v>
      </c>
      <c r="F123" s="95">
        <v>18</v>
      </c>
      <c r="G123" s="95">
        <f t="shared" si="2"/>
        <v>12</v>
      </c>
      <c r="H123" s="76">
        <v>58200</v>
      </c>
      <c r="I123" s="76">
        <v>32000</v>
      </c>
    </row>
    <row r="124" spans="1:9" ht="33" x14ac:dyDescent="0.25">
      <c r="A124" s="95">
        <v>123</v>
      </c>
      <c r="B124" s="100" t="s">
        <v>168</v>
      </c>
      <c r="C124" s="100" t="s">
        <v>304</v>
      </c>
      <c r="D124" s="100" t="s">
        <v>325</v>
      </c>
      <c r="E124" s="97" t="s">
        <v>225</v>
      </c>
      <c r="F124" s="95">
        <v>18</v>
      </c>
      <c r="G124" s="95">
        <f t="shared" si="2"/>
        <v>12</v>
      </c>
      <c r="H124" s="76">
        <v>40800</v>
      </c>
      <c r="I124" s="76">
        <v>22000</v>
      </c>
    </row>
    <row r="125" spans="1:9" x14ac:dyDescent="0.25">
      <c r="A125" s="95">
        <v>124</v>
      </c>
      <c r="B125" s="100" t="s">
        <v>169</v>
      </c>
      <c r="C125" s="100" t="s">
        <v>304</v>
      </c>
      <c r="D125" s="100" t="s">
        <v>326</v>
      </c>
      <c r="E125" s="97" t="s">
        <v>225</v>
      </c>
      <c r="F125" s="95">
        <v>18</v>
      </c>
      <c r="G125" s="95">
        <f t="shared" si="2"/>
        <v>12</v>
      </c>
      <c r="H125" s="76">
        <v>72124</v>
      </c>
      <c r="I125" s="76">
        <v>39000</v>
      </c>
    </row>
    <row r="126" spans="1:9" ht="33" x14ac:dyDescent="0.25">
      <c r="A126" s="95">
        <v>125</v>
      </c>
      <c r="B126" s="100" t="s">
        <v>170</v>
      </c>
      <c r="C126" s="100" t="s">
        <v>304</v>
      </c>
      <c r="D126" s="100" t="s">
        <v>327</v>
      </c>
      <c r="E126" s="97" t="s">
        <v>222</v>
      </c>
      <c r="F126" s="95">
        <v>19</v>
      </c>
      <c r="G126" s="95">
        <f t="shared" si="2"/>
        <v>11</v>
      </c>
      <c r="H126" s="76">
        <v>680243</v>
      </c>
      <c r="I126" s="76">
        <v>348000</v>
      </c>
    </row>
    <row r="127" spans="1:9" ht="33" x14ac:dyDescent="0.25">
      <c r="A127" s="95">
        <v>126</v>
      </c>
      <c r="B127" s="100" t="s">
        <v>171</v>
      </c>
      <c r="C127" s="100" t="s">
        <v>328</v>
      </c>
      <c r="D127" s="100" t="s">
        <v>329</v>
      </c>
      <c r="E127" s="97" t="s">
        <v>228</v>
      </c>
      <c r="F127" s="95">
        <v>17</v>
      </c>
      <c r="G127" s="95">
        <f t="shared" si="2"/>
        <v>13</v>
      </c>
      <c r="H127" s="76">
        <v>165870</v>
      </c>
      <c r="I127" s="76">
        <v>95000</v>
      </c>
    </row>
    <row r="128" spans="1:9" ht="33" x14ac:dyDescent="0.25">
      <c r="A128" s="95">
        <v>127</v>
      </c>
      <c r="B128" s="100" t="s">
        <v>158</v>
      </c>
      <c r="C128" s="100" t="s">
        <v>328</v>
      </c>
      <c r="D128" s="100" t="s">
        <v>311</v>
      </c>
      <c r="E128" s="97" t="s">
        <v>228</v>
      </c>
      <c r="F128" s="95">
        <v>17</v>
      </c>
      <c r="G128" s="95">
        <f t="shared" si="2"/>
        <v>13</v>
      </c>
      <c r="H128" s="76">
        <v>4337140.1515050773</v>
      </c>
      <c r="I128" s="76">
        <v>2486000</v>
      </c>
    </row>
    <row r="129" spans="1:9" x14ac:dyDescent="0.25">
      <c r="A129" s="95">
        <v>128</v>
      </c>
      <c r="B129" s="100" t="s">
        <v>164</v>
      </c>
      <c r="C129" s="100" t="s">
        <v>328</v>
      </c>
      <c r="D129" s="100" t="s">
        <v>330</v>
      </c>
      <c r="E129" s="97" t="s">
        <v>228</v>
      </c>
      <c r="F129" s="95">
        <v>17</v>
      </c>
      <c r="G129" s="95">
        <f t="shared" si="2"/>
        <v>13</v>
      </c>
      <c r="H129" s="76">
        <v>35299780.676922902</v>
      </c>
      <c r="I129" s="76">
        <v>20237000</v>
      </c>
    </row>
    <row r="130" spans="1:9" x14ac:dyDescent="0.25">
      <c r="A130" s="95">
        <v>129</v>
      </c>
      <c r="B130" s="100" t="s">
        <v>164</v>
      </c>
      <c r="C130" s="100" t="s">
        <v>328</v>
      </c>
      <c r="D130" s="100" t="s">
        <v>330</v>
      </c>
      <c r="E130" s="97" t="s">
        <v>226</v>
      </c>
      <c r="F130" s="95">
        <v>15</v>
      </c>
      <c r="G130" s="95">
        <f t="shared" si="2"/>
        <v>15</v>
      </c>
      <c r="H130" s="76">
        <v>396367.23</v>
      </c>
      <c r="I130" s="76">
        <v>251000</v>
      </c>
    </row>
    <row r="131" spans="1:9" ht="33" x14ac:dyDescent="0.25">
      <c r="A131" s="95">
        <v>130</v>
      </c>
      <c r="B131" s="100" t="s">
        <v>104</v>
      </c>
      <c r="C131" s="100" t="s">
        <v>328</v>
      </c>
      <c r="D131" s="100" t="s">
        <v>251</v>
      </c>
      <c r="E131" s="97" t="s">
        <v>228</v>
      </c>
      <c r="F131" s="95">
        <v>17</v>
      </c>
      <c r="G131" s="95">
        <f t="shared" si="2"/>
        <v>13</v>
      </c>
      <c r="H131" s="76">
        <v>18286923.302623425</v>
      </c>
      <c r="I131" s="76">
        <v>10484000</v>
      </c>
    </row>
    <row r="132" spans="1:9" x14ac:dyDescent="0.25">
      <c r="A132" s="95">
        <v>131</v>
      </c>
      <c r="B132" s="100" t="s">
        <v>107</v>
      </c>
      <c r="C132" s="100" t="s">
        <v>328</v>
      </c>
      <c r="D132" s="100" t="s">
        <v>314</v>
      </c>
      <c r="E132" s="97" t="s">
        <v>228</v>
      </c>
      <c r="F132" s="95">
        <v>17</v>
      </c>
      <c r="G132" s="95">
        <f t="shared" si="2"/>
        <v>13</v>
      </c>
      <c r="H132" s="76">
        <v>4614865.4624213306</v>
      </c>
      <c r="I132" s="76">
        <v>2646000</v>
      </c>
    </row>
    <row r="133" spans="1:9" x14ac:dyDescent="0.25">
      <c r="A133" s="95">
        <v>132</v>
      </c>
      <c r="B133" s="100" t="s">
        <v>162</v>
      </c>
      <c r="C133" s="100" t="s">
        <v>328</v>
      </c>
      <c r="D133" s="100" t="s">
        <v>318</v>
      </c>
      <c r="E133" s="97" t="s">
        <v>228</v>
      </c>
      <c r="F133" s="95">
        <v>17</v>
      </c>
      <c r="G133" s="95">
        <f t="shared" si="2"/>
        <v>13</v>
      </c>
      <c r="H133" s="76">
        <v>10047755.688188128</v>
      </c>
      <c r="I133" s="76">
        <v>5760000</v>
      </c>
    </row>
    <row r="134" spans="1:9" ht="33" x14ac:dyDescent="0.25">
      <c r="A134" s="95">
        <v>133</v>
      </c>
      <c r="B134" s="100" t="s">
        <v>163</v>
      </c>
      <c r="C134" s="100" t="s">
        <v>328</v>
      </c>
      <c r="D134" s="100" t="s">
        <v>319</v>
      </c>
      <c r="E134" s="97" t="s">
        <v>228</v>
      </c>
      <c r="F134" s="95">
        <v>17</v>
      </c>
      <c r="G134" s="95">
        <f t="shared" si="2"/>
        <v>13</v>
      </c>
      <c r="H134" s="76">
        <v>9558547.9650772363</v>
      </c>
      <c r="I134" s="76">
        <v>5480000</v>
      </c>
    </row>
    <row r="135" spans="1:9" x14ac:dyDescent="0.25">
      <c r="A135" s="95">
        <v>134</v>
      </c>
      <c r="B135" s="100" t="s">
        <v>164</v>
      </c>
      <c r="C135" s="100" t="s">
        <v>328</v>
      </c>
      <c r="D135" s="100" t="s">
        <v>320</v>
      </c>
      <c r="E135" s="97" t="s">
        <v>228</v>
      </c>
      <c r="F135" s="95">
        <v>17</v>
      </c>
      <c r="G135" s="95">
        <f t="shared" si="2"/>
        <v>13</v>
      </c>
      <c r="H135" s="76">
        <v>40045527.391138256</v>
      </c>
      <c r="I135" s="76">
        <v>22958000</v>
      </c>
    </row>
    <row r="136" spans="1:9" x14ac:dyDescent="0.25">
      <c r="A136" s="95">
        <v>135</v>
      </c>
      <c r="B136" s="100" t="s">
        <v>164</v>
      </c>
      <c r="C136" s="100" t="s">
        <v>328</v>
      </c>
      <c r="D136" s="100" t="s">
        <v>320</v>
      </c>
      <c r="E136" s="97" t="s">
        <v>226</v>
      </c>
      <c r="F136" s="95">
        <v>15</v>
      </c>
      <c r="G136" s="95">
        <f t="shared" si="2"/>
        <v>15</v>
      </c>
      <c r="H136" s="76">
        <v>347908</v>
      </c>
      <c r="I136" s="76">
        <v>220000</v>
      </c>
    </row>
    <row r="137" spans="1:9" x14ac:dyDescent="0.25">
      <c r="A137" s="95">
        <v>136</v>
      </c>
      <c r="B137" s="100" t="s">
        <v>164</v>
      </c>
      <c r="C137" s="100" t="s">
        <v>328</v>
      </c>
      <c r="D137" s="100" t="s">
        <v>331</v>
      </c>
      <c r="E137" s="97" t="s">
        <v>228</v>
      </c>
      <c r="F137" s="95">
        <v>17</v>
      </c>
      <c r="G137" s="95">
        <f t="shared" si="2"/>
        <v>13</v>
      </c>
      <c r="H137" s="76">
        <v>9033237.3372375015</v>
      </c>
      <c r="I137" s="76">
        <v>5179000</v>
      </c>
    </row>
    <row r="138" spans="1:9" x14ac:dyDescent="0.25">
      <c r="A138" s="95">
        <v>137</v>
      </c>
      <c r="B138" s="100" t="s">
        <v>164</v>
      </c>
      <c r="C138" s="100" t="s">
        <v>328</v>
      </c>
      <c r="D138" s="100" t="s">
        <v>332</v>
      </c>
      <c r="E138" s="97" t="s">
        <v>228</v>
      </c>
      <c r="F138" s="95">
        <v>17</v>
      </c>
      <c r="G138" s="95">
        <f t="shared" si="2"/>
        <v>13</v>
      </c>
      <c r="H138" s="76">
        <v>7257458.5448861336</v>
      </c>
      <c r="I138" s="76">
        <v>4161000</v>
      </c>
    </row>
    <row r="139" spans="1:9" ht="33" x14ac:dyDescent="0.25">
      <c r="A139" s="95">
        <v>138</v>
      </c>
      <c r="B139" s="100" t="s">
        <v>158</v>
      </c>
      <c r="C139" s="100" t="s">
        <v>333</v>
      </c>
      <c r="D139" s="100" t="s">
        <v>311</v>
      </c>
      <c r="E139" s="97" t="s">
        <v>236</v>
      </c>
      <c r="F139" s="95">
        <v>16</v>
      </c>
      <c r="G139" s="95">
        <f t="shared" si="2"/>
        <v>14</v>
      </c>
      <c r="H139" s="76">
        <v>6125957.6028256975</v>
      </c>
      <c r="I139" s="76">
        <v>3695000</v>
      </c>
    </row>
    <row r="140" spans="1:9" x14ac:dyDescent="0.25">
      <c r="A140" s="95">
        <v>139</v>
      </c>
      <c r="B140" s="100" t="s">
        <v>159</v>
      </c>
      <c r="C140" s="100" t="s">
        <v>333</v>
      </c>
      <c r="D140" s="100" t="s">
        <v>312</v>
      </c>
      <c r="E140" s="97" t="s">
        <v>236</v>
      </c>
      <c r="F140" s="95">
        <v>16</v>
      </c>
      <c r="G140" s="95">
        <f t="shared" si="2"/>
        <v>14</v>
      </c>
      <c r="H140" s="76">
        <v>309268</v>
      </c>
      <c r="I140" s="76">
        <v>187000</v>
      </c>
    </row>
    <row r="141" spans="1:9" x14ac:dyDescent="0.25">
      <c r="A141" s="95">
        <v>140</v>
      </c>
      <c r="B141" s="100" t="s">
        <v>107</v>
      </c>
      <c r="C141" s="100" t="s">
        <v>333</v>
      </c>
      <c r="D141" s="100" t="s">
        <v>334</v>
      </c>
      <c r="E141" s="97" t="s">
        <v>236</v>
      </c>
      <c r="F141" s="95">
        <v>16</v>
      </c>
      <c r="G141" s="95">
        <f t="shared" si="2"/>
        <v>14</v>
      </c>
      <c r="H141" s="76">
        <v>1690000</v>
      </c>
      <c r="I141" s="76">
        <v>1019000</v>
      </c>
    </row>
    <row r="142" spans="1:9" x14ac:dyDescent="0.25">
      <c r="A142" s="95">
        <v>141</v>
      </c>
      <c r="B142" s="100" t="s">
        <v>161</v>
      </c>
      <c r="C142" s="100" t="s">
        <v>333</v>
      </c>
      <c r="D142" s="100" t="s">
        <v>317</v>
      </c>
      <c r="E142" s="97" t="s">
        <v>226</v>
      </c>
      <c r="F142" s="95">
        <v>15</v>
      </c>
      <c r="G142" s="95">
        <f t="shared" si="2"/>
        <v>15</v>
      </c>
      <c r="H142" s="76">
        <v>396000</v>
      </c>
      <c r="I142" s="76">
        <v>250000</v>
      </c>
    </row>
    <row r="143" spans="1:9" x14ac:dyDescent="0.25">
      <c r="A143" s="95">
        <v>142</v>
      </c>
      <c r="B143" s="100" t="s">
        <v>162</v>
      </c>
      <c r="C143" s="100" t="s">
        <v>333</v>
      </c>
      <c r="D143" s="100" t="s">
        <v>318</v>
      </c>
      <c r="E143" s="97" t="s">
        <v>236</v>
      </c>
      <c r="F143" s="95">
        <v>16</v>
      </c>
      <c r="G143" s="95">
        <f t="shared" si="2"/>
        <v>14</v>
      </c>
      <c r="H143" s="76">
        <v>7224262.9835811146</v>
      </c>
      <c r="I143" s="76">
        <v>4358000</v>
      </c>
    </row>
    <row r="144" spans="1:9" x14ac:dyDescent="0.25">
      <c r="A144" s="95">
        <v>143</v>
      </c>
      <c r="B144" s="100" t="s">
        <v>162</v>
      </c>
      <c r="C144" s="100" t="s">
        <v>333</v>
      </c>
      <c r="D144" s="100" t="s">
        <v>318</v>
      </c>
      <c r="E144" s="97" t="s">
        <v>226</v>
      </c>
      <c r="F144" s="95">
        <v>15</v>
      </c>
      <c r="G144" s="95">
        <f t="shared" si="2"/>
        <v>15</v>
      </c>
      <c r="H144" s="76">
        <v>1929933</v>
      </c>
      <c r="I144" s="76">
        <v>1221000</v>
      </c>
    </row>
    <row r="145" spans="1:9" x14ac:dyDescent="0.25">
      <c r="A145" s="95">
        <v>144</v>
      </c>
      <c r="B145" s="100" t="s">
        <v>162</v>
      </c>
      <c r="C145" s="100" t="s">
        <v>333</v>
      </c>
      <c r="D145" s="100" t="s">
        <v>318</v>
      </c>
      <c r="E145" s="97" t="s">
        <v>231</v>
      </c>
      <c r="F145" s="95">
        <v>12</v>
      </c>
      <c r="G145" s="95">
        <f t="shared" ref="G145:G208" si="3">30-F145</f>
        <v>18</v>
      </c>
      <c r="H145" s="76">
        <v>4049785.2091531237</v>
      </c>
      <c r="I145" s="76">
        <v>2903000</v>
      </c>
    </row>
    <row r="146" spans="1:9" x14ac:dyDescent="0.25">
      <c r="A146" s="95">
        <v>145</v>
      </c>
      <c r="B146" s="100" t="s">
        <v>162</v>
      </c>
      <c r="C146" s="100" t="s">
        <v>333</v>
      </c>
      <c r="D146" s="100" t="s">
        <v>318</v>
      </c>
      <c r="E146" s="97" t="s">
        <v>235</v>
      </c>
      <c r="F146" s="95">
        <v>11</v>
      </c>
      <c r="G146" s="95">
        <f t="shared" si="3"/>
        <v>19</v>
      </c>
      <c r="H146" s="76">
        <v>1573466.9660615288</v>
      </c>
      <c r="I146" s="76">
        <v>1170000</v>
      </c>
    </row>
    <row r="147" spans="1:9" x14ac:dyDescent="0.25">
      <c r="A147" s="95">
        <v>146</v>
      </c>
      <c r="B147" s="100" t="s">
        <v>162</v>
      </c>
      <c r="C147" s="100" t="s">
        <v>333</v>
      </c>
      <c r="D147" s="100" t="s">
        <v>318</v>
      </c>
      <c r="E147" s="97" t="s">
        <v>237</v>
      </c>
      <c r="F147" s="95">
        <v>10</v>
      </c>
      <c r="G147" s="95">
        <f t="shared" si="3"/>
        <v>20</v>
      </c>
      <c r="H147" s="76">
        <v>814588.57</v>
      </c>
      <c r="I147" s="76">
        <v>627000</v>
      </c>
    </row>
    <row r="148" spans="1:9" x14ac:dyDescent="0.25">
      <c r="A148" s="95">
        <v>147</v>
      </c>
      <c r="B148" s="100" t="s">
        <v>164</v>
      </c>
      <c r="C148" s="100" t="s">
        <v>333</v>
      </c>
      <c r="D148" s="100" t="s">
        <v>320</v>
      </c>
      <c r="E148" s="97" t="s">
        <v>226</v>
      </c>
      <c r="F148" s="95">
        <v>15</v>
      </c>
      <c r="G148" s="95">
        <f t="shared" si="3"/>
        <v>15</v>
      </c>
      <c r="H148" s="76">
        <v>1232066</v>
      </c>
      <c r="I148" s="76">
        <v>779000</v>
      </c>
    </row>
    <row r="149" spans="1:9" ht="33" x14ac:dyDescent="0.25">
      <c r="A149" s="95">
        <v>148</v>
      </c>
      <c r="B149" s="100" t="s">
        <v>158</v>
      </c>
      <c r="C149" s="100" t="s">
        <v>333</v>
      </c>
      <c r="D149" s="100" t="s">
        <v>335</v>
      </c>
      <c r="E149" s="97" t="s">
        <v>236</v>
      </c>
      <c r="F149" s="95">
        <v>16</v>
      </c>
      <c r="G149" s="95">
        <f t="shared" si="3"/>
        <v>14</v>
      </c>
      <c r="H149" s="76">
        <v>4758045.8377202414</v>
      </c>
      <c r="I149" s="76">
        <v>2870000</v>
      </c>
    </row>
    <row r="150" spans="1:9" x14ac:dyDescent="0.25">
      <c r="A150" s="95">
        <v>149</v>
      </c>
      <c r="B150" s="100" t="s">
        <v>172</v>
      </c>
      <c r="C150" s="100" t="s">
        <v>333</v>
      </c>
      <c r="D150" s="100" t="s">
        <v>336</v>
      </c>
      <c r="E150" s="97" t="s">
        <v>236</v>
      </c>
      <c r="F150" s="95">
        <v>16</v>
      </c>
      <c r="G150" s="95">
        <f t="shared" si="3"/>
        <v>14</v>
      </c>
      <c r="H150" s="76">
        <v>6290487.0796540529</v>
      </c>
      <c r="I150" s="76">
        <v>3794000</v>
      </c>
    </row>
    <row r="151" spans="1:9" x14ac:dyDescent="0.25">
      <c r="A151" s="95">
        <v>150</v>
      </c>
      <c r="B151" s="100" t="s">
        <v>172</v>
      </c>
      <c r="C151" s="100" t="s">
        <v>333</v>
      </c>
      <c r="D151" s="100" t="s">
        <v>336</v>
      </c>
      <c r="E151" s="97" t="s">
        <v>237</v>
      </c>
      <c r="F151" s="95">
        <v>10</v>
      </c>
      <c r="G151" s="95">
        <f t="shared" si="3"/>
        <v>20</v>
      </c>
      <c r="H151" s="76">
        <v>4636052</v>
      </c>
      <c r="I151" s="76">
        <v>3570000</v>
      </c>
    </row>
    <row r="152" spans="1:9" x14ac:dyDescent="0.25">
      <c r="A152" s="95">
        <v>151</v>
      </c>
      <c r="B152" s="100" t="s">
        <v>173</v>
      </c>
      <c r="C152" s="100" t="s">
        <v>333</v>
      </c>
      <c r="D152" s="100" t="s">
        <v>337</v>
      </c>
      <c r="E152" s="97" t="s">
        <v>236</v>
      </c>
      <c r="F152" s="95">
        <v>16</v>
      </c>
      <c r="G152" s="95">
        <f t="shared" si="3"/>
        <v>14</v>
      </c>
      <c r="H152" s="76">
        <v>68634077.353488803</v>
      </c>
      <c r="I152" s="76">
        <v>41400000</v>
      </c>
    </row>
    <row r="153" spans="1:9" x14ac:dyDescent="0.25">
      <c r="A153" s="95">
        <v>152</v>
      </c>
      <c r="B153" s="100" t="s">
        <v>173</v>
      </c>
      <c r="C153" s="100" t="s">
        <v>333</v>
      </c>
      <c r="D153" s="100" t="s">
        <v>337</v>
      </c>
      <c r="E153" s="97" t="s">
        <v>226</v>
      </c>
      <c r="F153" s="95">
        <v>15</v>
      </c>
      <c r="G153" s="95">
        <f t="shared" si="3"/>
        <v>15</v>
      </c>
      <c r="H153" s="76">
        <v>1174895</v>
      </c>
      <c r="I153" s="76">
        <v>743000</v>
      </c>
    </row>
    <row r="154" spans="1:9" x14ac:dyDescent="0.25">
      <c r="A154" s="95">
        <v>153</v>
      </c>
      <c r="B154" s="100" t="s">
        <v>173</v>
      </c>
      <c r="C154" s="100" t="s">
        <v>333</v>
      </c>
      <c r="D154" s="100" t="s">
        <v>337</v>
      </c>
      <c r="E154" s="97" t="s">
        <v>231</v>
      </c>
      <c r="F154" s="95">
        <v>12</v>
      </c>
      <c r="G154" s="95">
        <f t="shared" si="3"/>
        <v>18</v>
      </c>
      <c r="H154" s="76">
        <v>32396569.468763035</v>
      </c>
      <c r="I154" s="76">
        <v>23222000</v>
      </c>
    </row>
    <row r="155" spans="1:9" x14ac:dyDescent="0.25">
      <c r="A155" s="95">
        <v>154</v>
      </c>
      <c r="B155" s="100" t="s">
        <v>173</v>
      </c>
      <c r="C155" s="100" t="s">
        <v>333</v>
      </c>
      <c r="D155" s="100" t="s">
        <v>337</v>
      </c>
      <c r="E155" s="97" t="s">
        <v>235</v>
      </c>
      <c r="F155" s="95">
        <v>11</v>
      </c>
      <c r="G155" s="95">
        <f t="shared" si="3"/>
        <v>19</v>
      </c>
      <c r="H155" s="76">
        <v>12452192.374691907</v>
      </c>
      <c r="I155" s="76">
        <v>9261000</v>
      </c>
    </row>
    <row r="156" spans="1:9" x14ac:dyDescent="0.25">
      <c r="A156" s="95">
        <v>155</v>
      </c>
      <c r="B156" s="100" t="s">
        <v>173</v>
      </c>
      <c r="C156" s="100" t="s">
        <v>333</v>
      </c>
      <c r="D156" s="100" t="s">
        <v>337</v>
      </c>
      <c r="E156" s="97" t="s">
        <v>237</v>
      </c>
      <c r="F156" s="95">
        <v>10</v>
      </c>
      <c r="G156" s="95">
        <f t="shared" si="3"/>
        <v>20</v>
      </c>
      <c r="H156" s="76">
        <v>7084278.7569755511</v>
      </c>
      <c r="I156" s="76">
        <v>5455000</v>
      </c>
    </row>
    <row r="157" spans="1:9" x14ac:dyDescent="0.25">
      <c r="A157" s="95">
        <v>156</v>
      </c>
      <c r="B157" s="100" t="s">
        <v>173</v>
      </c>
      <c r="C157" s="100" t="s">
        <v>333</v>
      </c>
      <c r="D157" s="100" t="s">
        <v>337</v>
      </c>
      <c r="E157" s="97" t="s">
        <v>227</v>
      </c>
      <c r="F157" s="95">
        <v>9</v>
      </c>
      <c r="G157" s="95">
        <f t="shared" si="3"/>
        <v>21</v>
      </c>
      <c r="H157" s="76">
        <v>4573593.75</v>
      </c>
      <c r="I157" s="76">
        <v>3639000</v>
      </c>
    </row>
    <row r="158" spans="1:9" x14ac:dyDescent="0.25">
      <c r="A158" s="95">
        <v>157</v>
      </c>
      <c r="B158" s="100" t="s">
        <v>173</v>
      </c>
      <c r="C158" s="100" t="s">
        <v>333</v>
      </c>
      <c r="D158" s="100" t="s">
        <v>337</v>
      </c>
      <c r="E158" s="97" t="s">
        <v>234</v>
      </c>
      <c r="F158" s="95">
        <v>6</v>
      </c>
      <c r="G158" s="95">
        <f t="shared" si="3"/>
        <v>24</v>
      </c>
      <c r="H158" s="76">
        <v>45483342.689999998</v>
      </c>
      <c r="I158" s="76">
        <v>39534000</v>
      </c>
    </row>
    <row r="159" spans="1:9" x14ac:dyDescent="0.25">
      <c r="A159" s="95">
        <v>158</v>
      </c>
      <c r="B159" s="100" t="s">
        <v>174</v>
      </c>
      <c r="C159" s="100" t="s">
        <v>333</v>
      </c>
      <c r="D159" s="100" t="s">
        <v>338</v>
      </c>
      <c r="E159" s="97" t="s">
        <v>236</v>
      </c>
      <c r="F159" s="95">
        <v>16</v>
      </c>
      <c r="G159" s="95">
        <f t="shared" si="3"/>
        <v>14</v>
      </c>
      <c r="H159" s="76">
        <v>532258</v>
      </c>
      <c r="I159" s="76">
        <v>321000</v>
      </c>
    </row>
    <row r="160" spans="1:9" x14ac:dyDescent="0.25">
      <c r="A160" s="95">
        <v>159</v>
      </c>
      <c r="B160" s="100" t="s">
        <v>107</v>
      </c>
      <c r="C160" s="100" t="s">
        <v>333</v>
      </c>
      <c r="D160" s="100" t="s">
        <v>339</v>
      </c>
      <c r="E160" s="97" t="s">
        <v>236</v>
      </c>
      <c r="F160" s="95">
        <v>16</v>
      </c>
      <c r="G160" s="95">
        <f t="shared" si="3"/>
        <v>14</v>
      </c>
      <c r="H160" s="76">
        <v>5804419.1720121708</v>
      </c>
      <c r="I160" s="76">
        <v>3501000</v>
      </c>
    </row>
    <row r="161" spans="1:9" x14ac:dyDescent="0.25">
      <c r="A161" s="95">
        <v>160</v>
      </c>
      <c r="B161" s="100" t="s">
        <v>107</v>
      </c>
      <c r="C161" s="100" t="s">
        <v>333</v>
      </c>
      <c r="D161" s="100" t="s">
        <v>340</v>
      </c>
      <c r="E161" s="97" t="s">
        <v>236</v>
      </c>
      <c r="F161" s="95">
        <v>16</v>
      </c>
      <c r="G161" s="95">
        <f t="shared" si="3"/>
        <v>14</v>
      </c>
      <c r="H161" s="76">
        <v>5804419.1720121708</v>
      </c>
      <c r="I161" s="76">
        <v>3501000</v>
      </c>
    </row>
    <row r="162" spans="1:9" x14ac:dyDescent="0.25">
      <c r="A162" s="95">
        <v>161</v>
      </c>
      <c r="B162" s="100" t="s">
        <v>114</v>
      </c>
      <c r="C162" s="100" t="s">
        <v>333</v>
      </c>
      <c r="D162" s="100" t="s">
        <v>341</v>
      </c>
      <c r="E162" s="97" t="s">
        <v>236</v>
      </c>
      <c r="F162" s="95">
        <v>16</v>
      </c>
      <c r="G162" s="95">
        <f t="shared" si="3"/>
        <v>14</v>
      </c>
      <c r="H162" s="76">
        <v>51742404.014870062</v>
      </c>
      <c r="I162" s="76">
        <v>31211000</v>
      </c>
    </row>
    <row r="163" spans="1:9" x14ac:dyDescent="0.25">
      <c r="A163" s="95">
        <v>162</v>
      </c>
      <c r="B163" s="100" t="s">
        <v>114</v>
      </c>
      <c r="C163" s="100" t="s">
        <v>333</v>
      </c>
      <c r="D163" s="100" t="s">
        <v>341</v>
      </c>
      <c r="E163" s="97" t="s">
        <v>231</v>
      </c>
      <c r="F163" s="95">
        <v>12</v>
      </c>
      <c r="G163" s="95">
        <f t="shared" si="3"/>
        <v>18</v>
      </c>
      <c r="H163" s="76">
        <v>23686981.685421742</v>
      </c>
      <c r="I163" s="76">
        <v>16979000</v>
      </c>
    </row>
    <row r="164" spans="1:9" x14ac:dyDescent="0.25">
      <c r="A164" s="95">
        <v>163</v>
      </c>
      <c r="B164" s="100" t="s">
        <v>114</v>
      </c>
      <c r="C164" s="100" t="s">
        <v>333</v>
      </c>
      <c r="D164" s="100" t="s">
        <v>341</v>
      </c>
      <c r="E164" s="97" t="s">
        <v>235</v>
      </c>
      <c r="F164" s="95">
        <v>11</v>
      </c>
      <c r="G164" s="95">
        <f t="shared" si="3"/>
        <v>19</v>
      </c>
      <c r="H164" s="76">
        <v>9193433.4755622726</v>
      </c>
      <c r="I164" s="76">
        <v>6837000</v>
      </c>
    </row>
    <row r="165" spans="1:9" x14ac:dyDescent="0.25">
      <c r="A165" s="95">
        <v>164</v>
      </c>
      <c r="B165" s="100" t="s">
        <v>114</v>
      </c>
      <c r="C165" s="100" t="s">
        <v>333</v>
      </c>
      <c r="D165" s="100" t="s">
        <v>341</v>
      </c>
      <c r="E165" s="97" t="s">
        <v>237</v>
      </c>
      <c r="F165" s="95">
        <v>10</v>
      </c>
      <c r="G165" s="95">
        <f t="shared" si="3"/>
        <v>20</v>
      </c>
      <c r="H165" s="76">
        <v>5194187.7600000007</v>
      </c>
      <c r="I165" s="76">
        <v>4000000</v>
      </c>
    </row>
    <row r="166" spans="1:9" x14ac:dyDescent="0.25">
      <c r="A166" s="95">
        <v>165</v>
      </c>
      <c r="B166" s="100" t="s">
        <v>114</v>
      </c>
      <c r="C166" s="100" t="s">
        <v>333</v>
      </c>
      <c r="D166" s="100" t="s">
        <v>341</v>
      </c>
      <c r="E166" s="97" t="s">
        <v>227</v>
      </c>
      <c r="F166" s="95">
        <v>9</v>
      </c>
      <c r="G166" s="95">
        <f t="shared" si="3"/>
        <v>21</v>
      </c>
      <c r="H166" s="76">
        <v>7285575</v>
      </c>
      <c r="I166" s="76">
        <v>5797000</v>
      </c>
    </row>
    <row r="167" spans="1:9" x14ac:dyDescent="0.25">
      <c r="A167" s="95">
        <v>166</v>
      </c>
      <c r="B167" s="100" t="s">
        <v>107</v>
      </c>
      <c r="C167" s="100" t="s">
        <v>333</v>
      </c>
      <c r="D167" s="100" t="s">
        <v>342</v>
      </c>
      <c r="E167" s="97" t="s">
        <v>236</v>
      </c>
      <c r="F167" s="95">
        <v>16</v>
      </c>
      <c r="G167" s="95">
        <f t="shared" si="3"/>
        <v>14</v>
      </c>
      <c r="H167" s="76">
        <v>6007248.1274243835</v>
      </c>
      <c r="I167" s="76">
        <v>3624000</v>
      </c>
    </row>
    <row r="168" spans="1:9" ht="33" x14ac:dyDescent="0.25">
      <c r="A168" s="95">
        <v>167</v>
      </c>
      <c r="B168" s="100" t="s">
        <v>104</v>
      </c>
      <c r="C168" s="100" t="s">
        <v>333</v>
      </c>
      <c r="D168" s="100" t="s">
        <v>343</v>
      </c>
      <c r="E168" s="97" t="s">
        <v>228</v>
      </c>
      <c r="F168" s="95">
        <v>17</v>
      </c>
      <c r="G168" s="95">
        <f t="shared" si="3"/>
        <v>13</v>
      </c>
      <c r="H168" s="76">
        <v>3810</v>
      </c>
      <c r="I168" s="76">
        <v>2000</v>
      </c>
    </row>
    <row r="169" spans="1:9" ht="33" x14ac:dyDescent="0.25">
      <c r="A169" s="95">
        <v>168</v>
      </c>
      <c r="B169" s="100" t="s">
        <v>104</v>
      </c>
      <c r="C169" s="100" t="s">
        <v>333</v>
      </c>
      <c r="D169" s="100" t="s">
        <v>343</v>
      </c>
      <c r="E169" s="97" t="s">
        <v>236</v>
      </c>
      <c r="F169" s="95">
        <v>16</v>
      </c>
      <c r="G169" s="95">
        <f t="shared" si="3"/>
        <v>14</v>
      </c>
      <c r="H169" s="76">
        <v>428582793.28237426</v>
      </c>
      <c r="I169" s="76">
        <v>258521000</v>
      </c>
    </row>
    <row r="170" spans="1:9" ht="33" x14ac:dyDescent="0.25">
      <c r="A170" s="95">
        <v>169</v>
      </c>
      <c r="B170" s="100" t="s">
        <v>104</v>
      </c>
      <c r="C170" s="100" t="s">
        <v>333</v>
      </c>
      <c r="D170" s="100" t="s">
        <v>343</v>
      </c>
      <c r="E170" s="97" t="s">
        <v>231</v>
      </c>
      <c r="F170" s="95">
        <v>12</v>
      </c>
      <c r="G170" s="95">
        <f t="shared" si="3"/>
        <v>18</v>
      </c>
      <c r="H170" s="76">
        <v>193664141.28944358</v>
      </c>
      <c r="I170" s="76">
        <v>138818000</v>
      </c>
    </row>
    <row r="171" spans="1:9" ht="33" x14ac:dyDescent="0.25">
      <c r="A171" s="95">
        <v>170</v>
      </c>
      <c r="B171" s="100" t="s">
        <v>104</v>
      </c>
      <c r="C171" s="100" t="s">
        <v>333</v>
      </c>
      <c r="D171" s="100" t="s">
        <v>343</v>
      </c>
      <c r="E171" s="97" t="s">
        <v>235</v>
      </c>
      <c r="F171" s="95">
        <v>11</v>
      </c>
      <c r="G171" s="95">
        <f t="shared" si="3"/>
        <v>19</v>
      </c>
      <c r="H171" s="76">
        <v>75185125.019638091</v>
      </c>
      <c r="I171" s="76">
        <v>55915000</v>
      </c>
    </row>
    <row r="172" spans="1:9" ht="33" x14ac:dyDescent="0.25">
      <c r="A172" s="95">
        <v>171</v>
      </c>
      <c r="B172" s="100" t="s">
        <v>104</v>
      </c>
      <c r="C172" s="100" t="s">
        <v>333</v>
      </c>
      <c r="D172" s="100" t="s">
        <v>343</v>
      </c>
      <c r="E172" s="97" t="s">
        <v>237</v>
      </c>
      <c r="F172" s="95">
        <v>10</v>
      </c>
      <c r="G172" s="95">
        <f t="shared" si="3"/>
        <v>20</v>
      </c>
      <c r="H172" s="76">
        <v>42774185.299265541</v>
      </c>
      <c r="I172" s="76">
        <v>32936000</v>
      </c>
    </row>
    <row r="173" spans="1:9" ht="33" x14ac:dyDescent="0.25">
      <c r="A173" s="95">
        <v>172</v>
      </c>
      <c r="B173" s="100" t="s">
        <v>104</v>
      </c>
      <c r="C173" s="100" t="s">
        <v>333</v>
      </c>
      <c r="D173" s="100" t="s">
        <v>343</v>
      </c>
      <c r="E173" s="97" t="s">
        <v>227</v>
      </c>
      <c r="F173" s="95">
        <v>9</v>
      </c>
      <c r="G173" s="95">
        <f t="shared" si="3"/>
        <v>21</v>
      </c>
      <c r="H173" s="76">
        <v>43452750</v>
      </c>
      <c r="I173" s="76">
        <v>34575000</v>
      </c>
    </row>
    <row r="174" spans="1:9" ht="33" x14ac:dyDescent="0.25">
      <c r="A174" s="95">
        <v>173</v>
      </c>
      <c r="B174" s="100" t="s">
        <v>104</v>
      </c>
      <c r="C174" s="100" t="s">
        <v>333</v>
      </c>
      <c r="D174" s="100" t="s">
        <v>343</v>
      </c>
      <c r="E174" s="97" t="s">
        <v>221</v>
      </c>
      <c r="F174" s="95">
        <v>7</v>
      </c>
      <c r="G174" s="95">
        <f t="shared" si="3"/>
        <v>23</v>
      </c>
      <c r="H174" s="76">
        <v>5619889</v>
      </c>
      <c r="I174" s="76">
        <v>4750000</v>
      </c>
    </row>
    <row r="175" spans="1:9" x14ac:dyDescent="0.25">
      <c r="A175" s="95">
        <v>174</v>
      </c>
      <c r="B175" s="100" t="s">
        <v>108</v>
      </c>
      <c r="C175" s="100" t="s">
        <v>333</v>
      </c>
      <c r="D175" s="100" t="s">
        <v>344</v>
      </c>
      <c r="E175" s="97" t="s">
        <v>236</v>
      </c>
      <c r="F175" s="95">
        <v>16</v>
      </c>
      <c r="G175" s="95">
        <f t="shared" si="3"/>
        <v>14</v>
      </c>
      <c r="H175" s="76">
        <v>125510</v>
      </c>
      <c r="I175" s="76">
        <v>76000</v>
      </c>
    </row>
    <row r="176" spans="1:9" ht="33" x14ac:dyDescent="0.25">
      <c r="A176" s="95">
        <v>175</v>
      </c>
      <c r="B176" s="100" t="s">
        <v>175</v>
      </c>
      <c r="C176" s="100" t="s">
        <v>333</v>
      </c>
      <c r="D176" s="100" t="s">
        <v>345</v>
      </c>
      <c r="E176" s="97" t="s">
        <v>236</v>
      </c>
      <c r="F176" s="95">
        <v>16</v>
      </c>
      <c r="G176" s="95">
        <f t="shared" si="3"/>
        <v>14</v>
      </c>
      <c r="H176" s="76">
        <v>1216578</v>
      </c>
      <c r="I176" s="76">
        <v>734000</v>
      </c>
    </row>
    <row r="177" spans="1:9" x14ac:dyDescent="0.25">
      <c r="A177" s="95">
        <v>176</v>
      </c>
      <c r="B177" s="100" t="s">
        <v>162</v>
      </c>
      <c r="C177" s="100" t="s">
        <v>333</v>
      </c>
      <c r="D177" s="100" t="s">
        <v>346</v>
      </c>
      <c r="E177" s="97" t="s">
        <v>221</v>
      </c>
      <c r="F177" s="95">
        <v>7</v>
      </c>
      <c r="G177" s="95">
        <f t="shared" si="3"/>
        <v>23</v>
      </c>
      <c r="H177" s="76">
        <v>5298560</v>
      </c>
      <c r="I177" s="76">
        <v>4479000</v>
      </c>
    </row>
    <row r="178" spans="1:9" x14ac:dyDescent="0.25">
      <c r="A178" s="95">
        <v>177</v>
      </c>
      <c r="B178" s="100" t="s">
        <v>162</v>
      </c>
      <c r="C178" s="100" t="s">
        <v>333</v>
      </c>
      <c r="D178" s="100" t="s">
        <v>347</v>
      </c>
      <c r="E178" s="97" t="s">
        <v>236</v>
      </c>
      <c r="F178" s="95">
        <v>16</v>
      </c>
      <c r="G178" s="95">
        <f t="shared" si="3"/>
        <v>14</v>
      </c>
      <c r="H178" s="76">
        <v>472170156.74765122</v>
      </c>
      <c r="I178" s="76">
        <v>284813000</v>
      </c>
    </row>
    <row r="179" spans="1:9" x14ac:dyDescent="0.25">
      <c r="A179" s="95">
        <v>178</v>
      </c>
      <c r="B179" s="100" t="s">
        <v>162</v>
      </c>
      <c r="C179" s="100" t="s">
        <v>333</v>
      </c>
      <c r="D179" s="100" t="s">
        <v>347</v>
      </c>
      <c r="E179" s="97" t="s">
        <v>226</v>
      </c>
      <c r="F179" s="95">
        <v>15</v>
      </c>
      <c r="G179" s="95">
        <f t="shared" si="3"/>
        <v>15</v>
      </c>
      <c r="H179" s="76">
        <v>30551216.049999997</v>
      </c>
      <c r="I179" s="76">
        <v>19324000</v>
      </c>
    </row>
    <row r="180" spans="1:9" x14ac:dyDescent="0.25">
      <c r="A180" s="95">
        <v>179</v>
      </c>
      <c r="B180" s="100" t="s">
        <v>162</v>
      </c>
      <c r="C180" s="100" t="s">
        <v>333</v>
      </c>
      <c r="D180" s="100" t="s">
        <v>347</v>
      </c>
      <c r="E180" s="97" t="s">
        <v>231</v>
      </c>
      <c r="F180" s="95">
        <v>12</v>
      </c>
      <c r="G180" s="95">
        <f t="shared" si="3"/>
        <v>18</v>
      </c>
      <c r="H180" s="76">
        <v>279183374.52525812</v>
      </c>
      <c r="I180" s="76">
        <v>200119000</v>
      </c>
    </row>
    <row r="181" spans="1:9" x14ac:dyDescent="0.25">
      <c r="A181" s="95">
        <v>180</v>
      </c>
      <c r="B181" s="100" t="s">
        <v>162</v>
      </c>
      <c r="C181" s="100" t="s">
        <v>333</v>
      </c>
      <c r="D181" s="100" t="s">
        <v>347</v>
      </c>
      <c r="E181" s="97" t="s">
        <v>235</v>
      </c>
      <c r="F181" s="95">
        <v>11</v>
      </c>
      <c r="G181" s="95">
        <f t="shared" si="3"/>
        <v>19</v>
      </c>
      <c r="H181" s="76">
        <v>95777790.898151949</v>
      </c>
      <c r="I181" s="76">
        <v>71230000</v>
      </c>
    </row>
    <row r="182" spans="1:9" x14ac:dyDescent="0.25">
      <c r="A182" s="95">
        <v>181</v>
      </c>
      <c r="B182" s="100" t="s">
        <v>162</v>
      </c>
      <c r="C182" s="100" t="s">
        <v>333</v>
      </c>
      <c r="D182" s="100" t="s">
        <v>347</v>
      </c>
      <c r="E182" s="97" t="s">
        <v>237</v>
      </c>
      <c r="F182" s="95">
        <v>10</v>
      </c>
      <c r="G182" s="95">
        <f t="shared" si="3"/>
        <v>20</v>
      </c>
      <c r="H182" s="76">
        <v>54489727.514076561</v>
      </c>
      <c r="I182" s="76">
        <v>41957000</v>
      </c>
    </row>
    <row r="183" spans="1:9" x14ac:dyDescent="0.25">
      <c r="A183" s="95">
        <v>182</v>
      </c>
      <c r="B183" s="100" t="s">
        <v>176</v>
      </c>
      <c r="C183" s="100" t="s">
        <v>333</v>
      </c>
      <c r="D183" s="100" t="s">
        <v>348</v>
      </c>
      <c r="E183" s="97" t="s">
        <v>236</v>
      </c>
      <c r="F183" s="95">
        <v>16</v>
      </c>
      <c r="G183" s="95">
        <f t="shared" si="3"/>
        <v>14</v>
      </c>
      <c r="H183" s="76">
        <v>49618168.788618222</v>
      </c>
      <c r="I183" s="76">
        <v>29930000</v>
      </c>
    </row>
    <row r="184" spans="1:9" x14ac:dyDescent="0.25">
      <c r="A184" s="95">
        <v>183</v>
      </c>
      <c r="B184" s="100" t="s">
        <v>176</v>
      </c>
      <c r="C184" s="100" t="s">
        <v>333</v>
      </c>
      <c r="D184" s="100" t="s">
        <v>348</v>
      </c>
      <c r="E184" s="97" t="s">
        <v>231</v>
      </c>
      <c r="F184" s="95">
        <v>12</v>
      </c>
      <c r="G184" s="95">
        <f t="shared" si="3"/>
        <v>18</v>
      </c>
      <c r="H184" s="76">
        <v>22692721.580846824</v>
      </c>
      <c r="I184" s="76">
        <v>16266000</v>
      </c>
    </row>
    <row r="185" spans="1:9" x14ac:dyDescent="0.25">
      <c r="A185" s="95">
        <v>184</v>
      </c>
      <c r="B185" s="100" t="s">
        <v>176</v>
      </c>
      <c r="C185" s="100" t="s">
        <v>333</v>
      </c>
      <c r="D185" s="100" t="s">
        <v>348</v>
      </c>
      <c r="E185" s="97" t="s">
        <v>235</v>
      </c>
      <c r="F185" s="95">
        <v>11</v>
      </c>
      <c r="G185" s="95">
        <f t="shared" si="3"/>
        <v>19</v>
      </c>
      <c r="H185" s="76">
        <v>8811061.6867989246</v>
      </c>
      <c r="I185" s="76">
        <v>6553000</v>
      </c>
    </row>
    <row r="186" spans="1:9" x14ac:dyDescent="0.25">
      <c r="A186" s="95">
        <v>185</v>
      </c>
      <c r="B186" s="100" t="s">
        <v>176</v>
      </c>
      <c r="C186" s="100" t="s">
        <v>333</v>
      </c>
      <c r="D186" s="100" t="s">
        <v>348</v>
      </c>
      <c r="E186" s="97" t="s">
        <v>237</v>
      </c>
      <c r="F186" s="95">
        <v>10</v>
      </c>
      <c r="G186" s="95">
        <f t="shared" si="3"/>
        <v>20</v>
      </c>
      <c r="H186" s="76">
        <v>4467370.8499999996</v>
      </c>
      <c r="I186" s="76">
        <v>3440000</v>
      </c>
    </row>
    <row r="187" spans="1:9" x14ac:dyDescent="0.25">
      <c r="A187" s="95">
        <v>186</v>
      </c>
      <c r="B187" s="100" t="s">
        <v>176</v>
      </c>
      <c r="C187" s="100" t="s">
        <v>333</v>
      </c>
      <c r="D187" s="100" t="s">
        <v>348</v>
      </c>
      <c r="E187" s="97" t="s">
        <v>227</v>
      </c>
      <c r="F187" s="95">
        <v>9</v>
      </c>
      <c r="G187" s="95">
        <f t="shared" si="3"/>
        <v>21</v>
      </c>
      <c r="H187" s="76">
        <v>892237.5</v>
      </c>
      <c r="I187" s="76">
        <v>710000</v>
      </c>
    </row>
    <row r="188" spans="1:9" x14ac:dyDescent="0.25">
      <c r="A188" s="95">
        <v>187</v>
      </c>
      <c r="B188" s="100" t="s">
        <v>154</v>
      </c>
      <c r="C188" s="100" t="s">
        <v>333</v>
      </c>
      <c r="D188" s="100" t="s">
        <v>349</v>
      </c>
      <c r="E188" s="97" t="s">
        <v>236</v>
      </c>
      <c r="F188" s="95">
        <v>16</v>
      </c>
      <c r="G188" s="95">
        <f t="shared" si="3"/>
        <v>14</v>
      </c>
      <c r="H188" s="76">
        <v>81370755.503917515</v>
      </c>
      <c r="I188" s="76">
        <v>49083000</v>
      </c>
    </row>
    <row r="189" spans="1:9" x14ac:dyDescent="0.25">
      <c r="A189" s="95">
        <v>188</v>
      </c>
      <c r="B189" s="100" t="s">
        <v>154</v>
      </c>
      <c r="C189" s="100" t="s">
        <v>333</v>
      </c>
      <c r="D189" s="100" t="s">
        <v>349</v>
      </c>
      <c r="E189" s="97" t="s">
        <v>226</v>
      </c>
      <c r="F189" s="95">
        <v>15</v>
      </c>
      <c r="G189" s="95">
        <f t="shared" si="3"/>
        <v>15</v>
      </c>
      <c r="H189" s="76">
        <v>32274093.43</v>
      </c>
      <c r="I189" s="76">
        <v>20413000</v>
      </c>
    </row>
    <row r="190" spans="1:9" x14ac:dyDescent="0.25">
      <c r="A190" s="95">
        <v>189</v>
      </c>
      <c r="B190" s="100" t="s">
        <v>154</v>
      </c>
      <c r="C190" s="100" t="s">
        <v>333</v>
      </c>
      <c r="D190" s="100" t="s">
        <v>349</v>
      </c>
      <c r="E190" s="97" t="s">
        <v>231</v>
      </c>
      <c r="F190" s="95">
        <v>12</v>
      </c>
      <c r="G190" s="95">
        <f t="shared" si="3"/>
        <v>18</v>
      </c>
      <c r="H190" s="76">
        <v>52891695.872616202</v>
      </c>
      <c r="I190" s="76">
        <v>37913000</v>
      </c>
    </row>
    <row r="191" spans="1:9" x14ac:dyDescent="0.25">
      <c r="A191" s="95">
        <v>190</v>
      </c>
      <c r="B191" s="100" t="s">
        <v>154</v>
      </c>
      <c r="C191" s="100" t="s">
        <v>333</v>
      </c>
      <c r="D191" s="100" t="s">
        <v>349</v>
      </c>
      <c r="E191" s="97" t="s">
        <v>235</v>
      </c>
      <c r="F191" s="95">
        <v>11</v>
      </c>
      <c r="G191" s="95">
        <f t="shared" si="3"/>
        <v>19</v>
      </c>
      <c r="H191" s="76">
        <v>20289770.506835122</v>
      </c>
      <c r="I191" s="76">
        <v>15090000</v>
      </c>
    </row>
    <row r="192" spans="1:9" x14ac:dyDescent="0.25">
      <c r="A192" s="95">
        <v>191</v>
      </c>
      <c r="B192" s="100" t="s">
        <v>154</v>
      </c>
      <c r="C192" s="100" t="s">
        <v>333</v>
      </c>
      <c r="D192" s="100" t="s">
        <v>349</v>
      </c>
      <c r="E192" s="97" t="s">
        <v>237</v>
      </c>
      <c r="F192" s="95">
        <v>10</v>
      </c>
      <c r="G192" s="95">
        <f t="shared" si="3"/>
        <v>20</v>
      </c>
      <c r="H192" s="76">
        <v>1815756.4296823442</v>
      </c>
      <c r="I192" s="76">
        <v>1398000</v>
      </c>
    </row>
    <row r="193" spans="1:9" x14ac:dyDescent="0.25">
      <c r="A193" s="95">
        <v>192</v>
      </c>
      <c r="B193" s="100" t="s">
        <v>154</v>
      </c>
      <c r="C193" s="100" t="s">
        <v>333</v>
      </c>
      <c r="D193" s="100" t="s">
        <v>349</v>
      </c>
      <c r="E193" s="97" t="s">
        <v>227</v>
      </c>
      <c r="F193" s="95">
        <v>9</v>
      </c>
      <c r="G193" s="95">
        <f t="shared" si="3"/>
        <v>21</v>
      </c>
      <c r="H193" s="76">
        <v>19195687</v>
      </c>
      <c r="I193" s="76">
        <v>15274000</v>
      </c>
    </row>
    <row r="194" spans="1:9" x14ac:dyDescent="0.25">
      <c r="A194" s="95">
        <v>193</v>
      </c>
      <c r="B194" s="100" t="s">
        <v>153</v>
      </c>
      <c r="C194" s="100" t="s">
        <v>333</v>
      </c>
      <c r="D194" s="100" t="s">
        <v>350</v>
      </c>
      <c r="E194" s="97" t="s">
        <v>236</v>
      </c>
      <c r="F194" s="95">
        <v>16</v>
      </c>
      <c r="G194" s="95">
        <f t="shared" si="3"/>
        <v>14</v>
      </c>
      <c r="H194" s="76">
        <v>165000</v>
      </c>
      <c r="I194" s="76">
        <v>100000</v>
      </c>
    </row>
    <row r="195" spans="1:9" x14ac:dyDescent="0.25">
      <c r="A195" s="95">
        <v>194</v>
      </c>
      <c r="B195" s="100" t="s">
        <v>115</v>
      </c>
      <c r="C195" s="100" t="s">
        <v>333</v>
      </c>
      <c r="D195" s="100" t="s">
        <v>351</v>
      </c>
      <c r="E195" s="97" t="s">
        <v>236</v>
      </c>
      <c r="F195" s="95">
        <v>16</v>
      </c>
      <c r="G195" s="95">
        <f t="shared" si="3"/>
        <v>14</v>
      </c>
      <c r="H195" s="76">
        <v>36879500.684219755</v>
      </c>
      <c r="I195" s="76">
        <v>22246000</v>
      </c>
    </row>
    <row r="196" spans="1:9" x14ac:dyDescent="0.25">
      <c r="A196" s="95">
        <v>195</v>
      </c>
      <c r="B196" s="100" t="s">
        <v>115</v>
      </c>
      <c r="C196" s="100" t="s">
        <v>333</v>
      </c>
      <c r="D196" s="100" t="s">
        <v>351</v>
      </c>
      <c r="E196" s="97" t="s">
        <v>231</v>
      </c>
      <c r="F196" s="95">
        <v>12</v>
      </c>
      <c r="G196" s="95">
        <f t="shared" si="3"/>
        <v>18</v>
      </c>
      <c r="H196" s="76">
        <v>16851034.130730808</v>
      </c>
      <c r="I196" s="76">
        <v>12079000</v>
      </c>
    </row>
    <row r="197" spans="1:9" x14ac:dyDescent="0.25">
      <c r="A197" s="95">
        <v>196</v>
      </c>
      <c r="B197" s="100" t="s">
        <v>115</v>
      </c>
      <c r="C197" s="100" t="s">
        <v>333</v>
      </c>
      <c r="D197" s="100" t="s">
        <v>351</v>
      </c>
      <c r="E197" s="97" t="s">
        <v>235</v>
      </c>
      <c r="F197" s="95">
        <v>11</v>
      </c>
      <c r="G197" s="95">
        <f t="shared" si="3"/>
        <v>19</v>
      </c>
      <c r="H197" s="76">
        <v>6547148.5966103636</v>
      </c>
      <c r="I197" s="76">
        <v>4869000</v>
      </c>
    </row>
    <row r="198" spans="1:9" x14ac:dyDescent="0.25">
      <c r="A198" s="95">
        <v>197</v>
      </c>
      <c r="B198" s="100" t="s">
        <v>115</v>
      </c>
      <c r="C198" s="100" t="s">
        <v>333</v>
      </c>
      <c r="D198" s="100" t="s">
        <v>351</v>
      </c>
      <c r="E198" s="97" t="s">
        <v>237</v>
      </c>
      <c r="F198" s="95">
        <v>10</v>
      </c>
      <c r="G198" s="95">
        <f t="shared" si="3"/>
        <v>20</v>
      </c>
      <c r="H198" s="76">
        <v>3327801</v>
      </c>
      <c r="I198" s="76">
        <v>2562000</v>
      </c>
    </row>
    <row r="199" spans="1:9" x14ac:dyDescent="0.25">
      <c r="A199" s="95">
        <v>198</v>
      </c>
      <c r="B199" s="100" t="s">
        <v>115</v>
      </c>
      <c r="C199" s="100" t="s">
        <v>333</v>
      </c>
      <c r="D199" s="100" t="s">
        <v>351</v>
      </c>
      <c r="E199" s="97" t="s">
        <v>234</v>
      </c>
      <c r="F199" s="95">
        <v>6</v>
      </c>
      <c r="G199" s="95">
        <f t="shared" si="3"/>
        <v>24</v>
      </c>
      <c r="H199" s="76">
        <v>947140</v>
      </c>
      <c r="I199" s="76">
        <v>823000</v>
      </c>
    </row>
    <row r="200" spans="1:9" x14ac:dyDescent="0.25">
      <c r="A200" s="95">
        <v>199</v>
      </c>
      <c r="B200" s="100" t="s">
        <v>177</v>
      </c>
      <c r="C200" s="100" t="s">
        <v>333</v>
      </c>
      <c r="D200" s="100" t="s">
        <v>352</v>
      </c>
      <c r="E200" s="97" t="s">
        <v>237</v>
      </c>
      <c r="F200" s="95">
        <v>10</v>
      </c>
      <c r="G200" s="95">
        <f t="shared" si="3"/>
        <v>20</v>
      </c>
      <c r="H200" s="76">
        <v>710999</v>
      </c>
      <c r="I200" s="76">
        <v>547000</v>
      </c>
    </row>
    <row r="201" spans="1:9" x14ac:dyDescent="0.25">
      <c r="A201" s="95">
        <v>200</v>
      </c>
      <c r="B201" s="100" t="s">
        <v>120</v>
      </c>
      <c r="C201" s="100" t="s">
        <v>333</v>
      </c>
      <c r="D201" s="100" t="s">
        <v>353</v>
      </c>
      <c r="E201" s="97" t="s">
        <v>236</v>
      </c>
      <c r="F201" s="95">
        <v>16</v>
      </c>
      <c r="G201" s="95">
        <f t="shared" si="3"/>
        <v>14</v>
      </c>
      <c r="H201" s="76">
        <v>9637841.3302187696</v>
      </c>
      <c r="I201" s="76">
        <v>5814000</v>
      </c>
    </row>
    <row r="202" spans="1:9" x14ac:dyDescent="0.25">
      <c r="A202" s="95">
        <v>201</v>
      </c>
      <c r="B202" s="100" t="s">
        <v>108</v>
      </c>
      <c r="C202" s="100" t="s">
        <v>333</v>
      </c>
      <c r="D202" s="100" t="s">
        <v>255</v>
      </c>
      <c r="E202" s="97" t="s">
        <v>236</v>
      </c>
      <c r="F202" s="95">
        <v>16</v>
      </c>
      <c r="G202" s="95">
        <f t="shared" si="3"/>
        <v>14</v>
      </c>
      <c r="H202" s="76">
        <v>230350</v>
      </c>
      <c r="I202" s="76">
        <v>139000</v>
      </c>
    </row>
    <row r="203" spans="1:9" x14ac:dyDescent="0.25">
      <c r="A203" s="95">
        <v>202</v>
      </c>
      <c r="B203" s="100" t="s">
        <v>110</v>
      </c>
      <c r="C203" s="100" t="s">
        <v>333</v>
      </c>
      <c r="D203" s="100" t="s">
        <v>257</v>
      </c>
      <c r="E203" s="97" t="s">
        <v>236</v>
      </c>
      <c r="F203" s="95">
        <v>16</v>
      </c>
      <c r="G203" s="95">
        <f t="shared" si="3"/>
        <v>14</v>
      </c>
      <c r="H203" s="76">
        <v>662829</v>
      </c>
      <c r="I203" s="76">
        <v>400000</v>
      </c>
    </row>
    <row r="204" spans="1:9" x14ac:dyDescent="0.25">
      <c r="A204" s="95">
        <v>203</v>
      </c>
      <c r="B204" s="100" t="s">
        <v>178</v>
      </c>
      <c r="C204" s="100" t="s">
        <v>333</v>
      </c>
      <c r="D204" s="100" t="s">
        <v>354</v>
      </c>
      <c r="E204" s="97" t="s">
        <v>236</v>
      </c>
      <c r="F204" s="95">
        <v>16</v>
      </c>
      <c r="G204" s="95">
        <f t="shared" si="3"/>
        <v>14</v>
      </c>
      <c r="H204" s="76">
        <v>527158</v>
      </c>
      <c r="I204" s="76">
        <v>318000</v>
      </c>
    </row>
    <row r="205" spans="1:9" x14ac:dyDescent="0.25">
      <c r="A205" s="95">
        <v>204</v>
      </c>
      <c r="B205" s="100" t="s">
        <v>115</v>
      </c>
      <c r="C205" s="100" t="s">
        <v>333</v>
      </c>
      <c r="D205" s="100" t="s">
        <v>262</v>
      </c>
      <c r="E205" s="97" t="s">
        <v>236</v>
      </c>
      <c r="F205" s="95">
        <v>16</v>
      </c>
      <c r="G205" s="95">
        <f t="shared" si="3"/>
        <v>14</v>
      </c>
      <c r="H205" s="76">
        <v>13561076.490483686</v>
      </c>
      <c r="I205" s="76">
        <v>8180000</v>
      </c>
    </row>
    <row r="206" spans="1:9" x14ac:dyDescent="0.25">
      <c r="A206" s="95">
        <v>205</v>
      </c>
      <c r="B206" s="100" t="s">
        <v>115</v>
      </c>
      <c r="C206" s="100" t="s">
        <v>333</v>
      </c>
      <c r="D206" s="100" t="s">
        <v>262</v>
      </c>
      <c r="E206" s="97" t="s">
        <v>231</v>
      </c>
      <c r="F206" s="95">
        <v>12</v>
      </c>
      <c r="G206" s="95">
        <f t="shared" si="3"/>
        <v>18</v>
      </c>
      <c r="H206" s="76">
        <v>6196444.2377665211</v>
      </c>
      <c r="I206" s="76">
        <v>4442000</v>
      </c>
    </row>
    <row r="207" spans="1:9" x14ac:dyDescent="0.25">
      <c r="A207" s="95">
        <v>206</v>
      </c>
      <c r="B207" s="100" t="s">
        <v>115</v>
      </c>
      <c r="C207" s="100" t="s">
        <v>333</v>
      </c>
      <c r="D207" s="100" t="s">
        <v>262</v>
      </c>
      <c r="E207" s="97" t="s">
        <v>235</v>
      </c>
      <c r="F207" s="95">
        <v>11</v>
      </c>
      <c r="G207" s="95">
        <f t="shared" si="3"/>
        <v>19</v>
      </c>
      <c r="H207" s="76">
        <v>5383072.4756498411</v>
      </c>
      <c r="I207" s="76">
        <v>4003000</v>
      </c>
    </row>
    <row r="208" spans="1:9" x14ac:dyDescent="0.25">
      <c r="A208" s="95">
        <v>207</v>
      </c>
      <c r="B208" s="100" t="s">
        <v>115</v>
      </c>
      <c r="C208" s="100" t="s">
        <v>333</v>
      </c>
      <c r="D208" s="100" t="s">
        <v>262</v>
      </c>
      <c r="E208" s="97" t="s">
        <v>237</v>
      </c>
      <c r="F208" s="95">
        <v>10</v>
      </c>
      <c r="G208" s="95">
        <f t="shared" si="3"/>
        <v>20</v>
      </c>
      <c r="H208" s="76">
        <v>1481478.1500000001</v>
      </c>
      <c r="I208" s="76">
        <v>1141000</v>
      </c>
    </row>
    <row r="209" spans="1:9" ht="33" x14ac:dyDescent="0.25">
      <c r="A209" s="95">
        <v>208</v>
      </c>
      <c r="B209" s="100" t="s">
        <v>118</v>
      </c>
      <c r="C209" s="100" t="s">
        <v>333</v>
      </c>
      <c r="D209" s="100" t="s">
        <v>355</v>
      </c>
      <c r="E209" s="97" t="s">
        <v>236</v>
      </c>
      <c r="F209" s="95">
        <v>16</v>
      </c>
      <c r="G209" s="95">
        <f t="shared" ref="G209:G272" si="4">30-F209</f>
        <v>14</v>
      </c>
      <c r="H209" s="76">
        <v>280000</v>
      </c>
      <c r="I209" s="76">
        <v>169000</v>
      </c>
    </row>
    <row r="210" spans="1:9" x14ac:dyDescent="0.25">
      <c r="A210" s="95">
        <v>209</v>
      </c>
      <c r="B210" s="100" t="s">
        <v>116</v>
      </c>
      <c r="C210" s="100" t="s">
        <v>333</v>
      </c>
      <c r="D210" s="100" t="s">
        <v>264</v>
      </c>
      <c r="E210" s="97" t="s">
        <v>236</v>
      </c>
      <c r="F210" s="95">
        <v>16</v>
      </c>
      <c r="G210" s="95">
        <f t="shared" si="4"/>
        <v>14</v>
      </c>
      <c r="H210" s="76">
        <v>1712691</v>
      </c>
      <c r="I210" s="76">
        <v>1033000</v>
      </c>
    </row>
    <row r="211" spans="1:9" x14ac:dyDescent="0.25">
      <c r="A211" s="95">
        <v>210</v>
      </c>
      <c r="B211" s="100" t="s">
        <v>169</v>
      </c>
      <c r="C211" s="100" t="s">
        <v>333</v>
      </c>
      <c r="D211" s="100" t="s">
        <v>356</v>
      </c>
      <c r="E211" s="97" t="s">
        <v>236</v>
      </c>
      <c r="F211" s="95">
        <v>16</v>
      </c>
      <c r="G211" s="95">
        <f t="shared" si="4"/>
        <v>14</v>
      </c>
      <c r="H211" s="76">
        <v>965000</v>
      </c>
      <c r="I211" s="76">
        <v>582000</v>
      </c>
    </row>
    <row r="212" spans="1:9" ht="33" x14ac:dyDescent="0.25">
      <c r="A212" s="95">
        <v>211</v>
      </c>
      <c r="B212" s="100" t="s">
        <v>179</v>
      </c>
      <c r="C212" s="100" t="s">
        <v>333</v>
      </c>
      <c r="D212" s="100" t="s">
        <v>357</v>
      </c>
      <c r="E212" s="97" t="s">
        <v>236</v>
      </c>
      <c r="F212" s="95">
        <v>16</v>
      </c>
      <c r="G212" s="95">
        <f t="shared" si="4"/>
        <v>14</v>
      </c>
      <c r="H212" s="76">
        <v>629498</v>
      </c>
      <c r="I212" s="76">
        <v>380000</v>
      </c>
    </row>
    <row r="213" spans="1:9" x14ac:dyDescent="0.25">
      <c r="A213" s="95">
        <v>212</v>
      </c>
      <c r="B213" s="100" t="s">
        <v>180</v>
      </c>
      <c r="C213" s="100" t="s">
        <v>358</v>
      </c>
      <c r="D213" s="100" t="s">
        <v>359</v>
      </c>
      <c r="E213" s="97" t="s">
        <v>228</v>
      </c>
      <c r="F213" s="95">
        <v>17</v>
      </c>
      <c r="G213" s="95">
        <f t="shared" si="4"/>
        <v>13</v>
      </c>
      <c r="H213" s="76">
        <v>2556630</v>
      </c>
      <c r="I213" s="76">
        <v>1466000</v>
      </c>
    </row>
    <row r="214" spans="1:9" ht="33" x14ac:dyDescent="0.25">
      <c r="A214" s="95">
        <v>213</v>
      </c>
      <c r="B214" s="100" t="s">
        <v>181</v>
      </c>
      <c r="C214" s="100" t="s">
        <v>358</v>
      </c>
      <c r="D214" s="100" t="s">
        <v>360</v>
      </c>
      <c r="E214" s="97" t="s">
        <v>230</v>
      </c>
      <c r="F214" s="95">
        <v>5</v>
      </c>
      <c r="G214" s="95">
        <f t="shared" si="4"/>
        <v>25</v>
      </c>
      <c r="H214" s="76">
        <v>2873625</v>
      </c>
      <c r="I214" s="76">
        <v>2565000</v>
      </c>
    </row>
    <row r="215" spans="1:9" ht="33" x14ac:dyDescent="0.25">
      <c r="A215" s="95">
        <v>214</v>
      </c>
      <c r="B215" s="100" t="s">
        <v>131</v>
      </c>
      <c r="C215" s="100" t="s">
        <v>358</v>
      </c>
      <c r="D215" s="100" t="s">
        <v>281</v>
      </c>
      <c r="E215" s="97" t="s">
        <v>234</v>
      </c>
      <c r="F215" s="95">
        <v>6</v>
      </c>
      <c r="G215" s="95">
        <f t="shared" si="4"/>
        <v>24</v>
      </c>
      <c r="H215" s="76">
        <v>1944450.01</v>
      </c>
      <c r="I215" s="76">
        <v>1690000</v>
      </c>
    </row>
    <row r="216" spans="1:9" ht="33" x14ac:dyDescent="0.25">
      <c r="A216" s="95">
        <v>215</v>
      </c>
      <c r="B216" s="100" t="s">
        <v>171</v>
      </c>
      <c r="C216" s="100" t="s">
        <v>358</v>
      </c>
      <c r="D216" s="100" t="s">
        <v>329</v>
      </c>
      <c r="E216" s="97" t="s">
        <v>228</v>
      </c>
      <c r="F216" s="95">
        <v>17</v>
      </c>
      <c r="G216" s="95">
        <f t="shared" si="4"/>
        <v>13</v>
      </c>
      <c r="H216" s="76">
        <v>12765</v>
      </c>
      <c r="I216" s="76">
        <v>7000</v>
      </c>
    </row>
    <row r="217" spans="1:9" x14ac:dyDescent="0.25">
      <c r="A217" s="95">
        <v>216</v>
      </c>
      <c r="B217" s="100" t="s">
        <v>100</v>
      </c>
      <c r="C217" s="100" t="s">
        <v>358</v>
      </c>
      <c r="D217" s="100" t="s">
        <v>246</v>
      </c>
      <c r="E217" s="97" t="s">
        <v>225</v>
      </c>
      <c r="F217" s="95">
        <v>18</v>
      </c>
      <c r="G217" s="95">
        <f t="shared" si="4"/>
        <v>12</v>
      </c>
      <c r="H217" s="76">
        <v>121000</v>
      </c>
      <c r="I217" s="76">
        <v>66000</v>
      </c>
    </row>
    <row r="218" spans="1:9" x14ac:dyDescent="0.25">
      <c r="A218" s="95">
        <v>217</v>
      </c>
      <c r="B218" s="100" t="s">
        <v>182</v>
      </c>
      <c r="C218" s="100" t="s">
        <v>358</v>
      </c>
      <c r="D218" s="100" t="s">
        <v>182</v>
      </c>
      <c r="E218" s="97" t="s">
        <v>225</v>
      </c>
      <c r="F218" s="95">
        <v>18</v>
      </c>
      <c r="G218" s="95">
        <f t="shared" si="4"/>
        <v>12</v>
      </c>
      <c r="H218" s="76">
        <v>1374558.74</v>
      </c>
      <c r="I218" s="76">
        <v>746000</v>
      </c>
    </row>
    <row r="219" spans="1:9" ht="33" x14ac:dyDescent="0.25">
      <c r="A219" s="95">
        <v>218</v>
      </c>
      <c r="B219" s="100" t="s">
        <v>155</v>
      </c>
      <c r="C219" s="100" t="s">
        <v>358</v>
      </c>
      <c r="D219" s="100" t="s">
        <v>308</v>
      </c>
      <c r="E219" s="97" t="s">
        <v>225</v>
      </c>
      <c r="F219" s="95">
        <v>18</v>
      </c>
      <c r="G219" s="95">
        <f t="shared" si="4"/>
        <v>12</v>
      </c>
      <c r="H219" s="76">
        <v>2224475.06</v>
      </c>
      <c r="I219" s="76">
        <v>1207000</v>
      </c>
    </row>
    <row r="220" spans="1:9" x14ac:dyDescent="0.25">
      <c r="A220" s="95">
        <v>219</v>
      </c>
      <c r="B220" s="100" t="s">
        <v>183</v>
      </c>
      <c r="C220" s="100" t="s">
        <v>358</v>
      </c>
      <c r="D220" s="100" t="s">
        <v>361</v>
      </c>
      <c r="E220" s="97" t="s">
        <v>222</v>
      </c>
      <c r="F220" s="95">
        <v>19</v>
      </c>
      <c r="G220" s="95">
        <f t="shared" si="4"/>
        <v>11</v>
      </c>
      <c r="H220" s="76">
        <v>74256</v>
      </c>
      <c r="I220" s="76">
        <v>38000</v>
      </c>
    </row>
    <row r="221" spans="1:9" ht="33" x14ac:dyDescent="0.25">
      <c r="A221" s="95">
        <v>220</v>
      </c>
      <c r="B221" s="100" t="s">
        <v>163</v>
      </c>
      <c r="C221" s="100" t="s">
        <v>358</v>
      </c>
      <c r="D221" s="100" t="s">
        <v>362</v>
      </c>
      <c r="E221" s="97" t="s">
        <v>222</v>
      </c>
      <c r="F221" s="95">
        <v>19</v>
      </c>
      <c r="G221" s="95">
        <f t="shared" si="4"/>
        <v>11</v>
      </c>
      <c r="H221" s="76">
        <v>417953</v>
      </c>
      <c r="I221" s="76">
        <v>214000</v>
      </c>
    </row>
    <row r="222" spans="1:9" ht="33" x14ac:dyDescent="0.25">
      <c r="A222" s="95">
        <v>221</v>
      </c>
      <c r="B222" s="100" t="s">
        <v>184</v>
      </c>
      <c r="C222" s="100" t="s">
        <v>358</v>
      </c>
      <c r="D222" s="100" t="s">
        <v>363</v>
      </c>
      <c r="E222" s="97" t="s">
        <v>222</v>
      </c>
      <c r="F222" s="95">
        <v>19</v>
      </c>
      <c r="G222" s="95">
        <f t="shared" si="4"/>
        <v>11</v>
      </c>
      <c r="H222" s="76">
        <v>1423030.01</v>
      </c>
      <c r="I222" s="76">
        <v>728000</v>
      </c>
    </row>
    <row r="223" spans="1:9" ht="33" x14ac:dyDescent="0.25">
      <c r="A223" s="95">
        <v>222</v>
      </c>
      <c r="B223" s="100" t="s">
        <v>163</v>
      </c>
      <c r="C223" s="100" t="s">
        <v>358</v>
      </c>
      <c r="D223" s="100" t="s">
        <v>364</v>
      </c>
      <c r="E223" s="97" t="s">
        <v>222</v>
      </c>
      <c r="F223" s="95">
        <v>19</v>
      </c>
      <c r="G223" s="95">
        <f t="shared" si="4"/>
        <v>11</v>
      </c>
      <c r="H223" s="76">
        <v>340264</v>
      </c>
      <c r="I223" s="76">
        <v>174000</v>
      </c>
    </row>
    <row r="224" spans="1:9" ht="33" x14ac:dyDescent="0.25">
      <c r="A224" s="95">
        <v>223</v>
      </c>
      <c r="B224" s="100" t="s">
        <v>185</v>
      </c>
      <c r="C224" s="100" t="s">
        <v>358</v>
      </c>
      <c r="D224" s="100" t="s">
        <v>365</v>
      </c>
      <c r="E224" s="97" t="s">
        <v>222</v>
      </c>
      <c r="F224" s="95">
        <v>19</v>
      </c>
      <c r="G224" s="95">
        <f t="shared" si="4"/>
        <v>11</v>
      </c>
      <c r="H224" s="76">
        <v>433964</v>
      </c>
      <c r="I224" s="76">
        <v>222000</v>
      </c>
    </row>
    <row r="225" spans="1:9" ht="33" x14ac:dyDescent="0.25">
      <c r="A225" s="95">
        <v>224</v>
      </c>
      <c r="B225" s="100" t="s">
        <v>158</v>
      </c>
      <c r="C225" s="100" t="s">
        <v>358</v>
      </c>
      <c r="D225" s="100" t="s">
        <v>311</v>
      </c>
      <c r="E225" s="97" t="s">
        <v>228</v>
      </c>
      <c r="F225" s="95">
        <v>17</v>
      </c>
      <c r="G225" s="95">
        <f t="shared" si="4"/>
        <v>13</v>
      </c>
      <c r="H225" s="76">
        <v>2245166</v>
      </c>
      <c r="I225" s="76">
        <v>1287000</v>
      </c>
    </row>
    <row r="226" spans="1:9" ht="33" x14ac:dyDescent="0.25">
      <c r="A226" s="95">
        <v>225</v>
      </c>
      <c r="B226" s="100" t="s">
        <v>104</v>
      </c>
      <c r="C226" s="100" t="s">
        <v>358</v>
      </c>
      <c r="D226" s="100" t="s">
        <v>251</v>
      </c>
      <c r="E226" s="97" t="s">
        <v>228</v>
      </c>
      <c r="F226" s="95">
        <v>17</v>
      </c>
      <c r="G226" s="95">
        <f t="shared" si="4"/>
        <v>13</v>
      </c>
      <c r="H226" s="76">
        <v>738043.5</v>
      </c>
      <c r="I226" s="76">
        <v>423000</v>
      </c>
    </row>
    <row r="227" spans="1:9" x14ac:dyDescent="0.25">
      <c r="A227" s="95">
        <v>226</v>
      </c>
      <c r="B227" s="100" t="s">
        <v>107</v>
      </c>
      <c r="C227" s="100" t="s">
        <v>358</v>
      </c>
      <c r="D227" s="100" t="s">
        <v>313</v>
      </c>
      <c r="E227" s="97" t="s">
        <v>222</v>
      </c>
      <c r="F227" s="95">
        <v>19</v>
      </c>
      <c r="G227" s="95">
        <f t="shared" si="4"/>
        <v>11</v>
      </c>
      <c r="H227" s="76">
        <v>1373280</v>
      </c>
      <c r="I227" s="76">
        <v>703000</v>
      </c>
    </row>
    <row r="228" spans="1:9" x14ac:dyDescent="0.25">
      <c r="A228" s="95">
        <v>227</v>
      </c>
      <c r="B228" s="100" t="s">
        <v>107</v>
      </c>
      <c r="C228" s="100" t="s">
        <v>358</v>
      </c>
      <c r="D228" s="100" t="s">
        <v>313</v>
      </c>
      <c r="E228" s="97" t="s">
        <v>225</v>
      </c>
      <c r="F228" s="95">
        <v>18</v>
      </c>
      <c r="G228" s="95">
        <f t="shared" si="4"/>
        <v>12</v>
      </c>
      <c r="H228" s="76">
        <v>36254</v>
      </c>
      <c r="I228" s="76">
        <v>20000</v>
      </c>
    </row>
    <row r="229" spans="1:9" x14ac:dyDescent="0.25">
      <c r="A229" s="95">
        <v>228</v>
      </c>
      <c r="B229" s="100" t="s">
        <v>107</v>
      </c>
      <c r="C229" s="100" t="s">
        <v>358</v>
      </c>
      <c r="D229" s="100" t="s">
        <v>313</v>
      </c>
      <c r="E229" s="97" t="s">
        <v>228</v>
      </c>
      <c r="F229" s="95">
        <v>17</v>
      </c>
      <c r="G229" s="95">
        <f t="shared" si="4"/>
        <v>13</v>
      </c>
      <c r="H229" s="76">
        <v>1137560</v>
      </c>
      <c r="I229" s="76">
        <v>652000</v>
      </c>
    </row>
    <row r="230" spans="1:9" x14ac:dyDescent="0.25">
      <c r="A230" s="95">
        <v>229</v>
      </c>
      <c r="B230" s="100" t="s">
        <v>161</v>
      </c>
      <c r="C230" s="100" t="s">
        <v>358</v>
      </c>
      <c r="D230" s="100" t="s">
        <v>317</v>
      </c>
      <c r="E230" s="97" t="s">
        <v>228</v>
      </c>
      <c r="F230" s="95">
        <v>17</v>
      </c>
      <c r="G230" s="95">
        <f t="shared" si="4"/>
        <v>13</v>
      </c>
      <c r="H230" s="76">
        <v>1909410</v>
      </c>
      <c r="I230" s="76">
        <v>1095000</v>
      </c>
    </row>
    <row r="231" spans="1:9" x14ac:dyDescent="0.25">
      <c r="A231" s="95">
        <v>230</v>
      </c>
      <c r="B231" s="100" t="s">
        <v>161</v>
      </c>
      <c r="C231" s="100" t="s">
        <v>358</v>
      </c>
      <c r="D231" s="100" t="s">
        <v>317</v>
      </c>
      <c r="E231" s="97" t="s">
        <v>226</v>
      </c>
      <c r="F231" s="95">
        <v>15</v>
      </c>
      <c r="G231" s="95">
        <f t="shared" si="4"/>
        <v>15</v>
      </c>
      <c r="H231" s="76">
        <v>1628748</v>
      </c>
      <c r="I231" s="76">
        <v>1030000</v>
      </c>
    </row>
    <row r="232" spans="1:9" x14ac:dyDescent="0.25">
      <c r="A232" s="95">
        <v>231</v>
      </c>
      <c r="B232" s="100" t="s">
        <v>162</v>
      </c>
      <c r="C232" s="100" t="s">
        <v>358</v>
      </c>
      <c r="D232" s="100" t="s">
        <v>318</v>
      </c>
      <c r="E232" s="97" t="s">
        <v>228</v>
      </c>
      <c r="F232" s="95">
        <v>17</v>
      </c>
      <c r="G232" s="95">
        <f t="shared" si="4"/>
        <v>13</v>
      </c>
      <c r="H232" s="76">
        <v>192610.44</v>
      </c>
      <c r="I232" s="76">
        <v>110000</v>
      </c>
    </row>
    <row r="233" spans="1:9" x14ac:dyDescent="0.25">
      <c r="A233" s="95">
        <v>232</v>
      </c>
      <c r="B233" s="100" t="s">
        <v>186</v>
      </c>
      <c r="C233" s="100" t="s">
        <v>358</v>
      </c>
      <c r="D233" s="100" t="s">
        <v>366</v>
      </c>
      <c r="E233" s="97" t="s">
        <v>228</v>
      </c>
      <c r="F233" s="95">
        <v>17</v>
      </c>
      <c r="G233" s="95">
        <f t="shared" si="4"/>
        <v>13</v>
      </c>
      <c r="H233" s="76">
        <v>1077782.17</v>
      </c>
      <c r="I233" s="76">
        <v>618000</v>
      </c>
    </row>
    <row r="234" spans="1:9" x14ac:dyDescent="0.25">
      <c r="A234" s="95">
        <v>233</v>
      </c>
      <c r="B234" s="100" t="s">
        <v>187</v>
      </c>
      <c r="C234" s="100" t="s">
        <v>358</v>
      </c>
      <c r="D234" s="100" t="s">
        <v>367</v>
      </c>
      <c r="E234" s="97" t="s">
        <v>226</v>
      </c>
      <c r="F234" s="95">
        <v>15</v>
      </c>
      <c r="G234" s="95">
        <f t="shared" si="4"/>
        <v>15</v>
      </c>
      <c r="H234" s="76">
        <v>14482790</v>
      </c>
      <c r="I234" s="76">
        <v>9160000</v>
      </c>
    </row>
    <row r="235" spans="1:9" ht="33" x14ac:dyDescent="0.25">
      <c r="A235" s="95">
        <v>234</v>
      </c>
      <c r="B235" s="100" t="s">
        <v>163</v>
      </c>
      <c r="C235" s="100" t="s">
        <v>358</v>
      </c>
      <c r="D235" s="100" t="s">
        <v>319</v>
      </c>
      <c r="E235" s="97" t="s">
        <v>225</v>
      </c>
      <c r="F235" s="95">
        <v>18</v>
      </c>
      <c r="G235" s="95">
        <f t="shared" si="4"/>
        <v>12</v>
      </c>
      <c r="H235" s="76">
        <v>346767</v>
      </c>
      <c r="I235" s="76">
        <v>188000</v>
      </c>
    </row>
    <row r="236" spans="1:9" ht="33" x14ac:dyDescent="0.25">
      <c r="A236" s="95">
        <v>235</v>
      </c>
      <c r="B236" s="100" t="s">
        <v>163</v>
      </c>
      <c r="C236" s="100" t="s">
        <v>358</v>
      </c>
      <c r="D236" s="100" t="s">
        <v>319</v>
      </c>
      <c r="E236" s="97" t="s">
        <v>228</v>
      </c>
      <c r="F236" s="95">
        <v>17</v>
      </c>
      <c r="G236" s="95">
        <f t="shared" si="4"/>
        <v>13</v>
      </c>
      <c r="H236" s="76">
        <v>783276.93</v>
      </c>
      <c r="I236" s="76">
        <v>449000</v>
      </c>
    </row>
    <row r="237" spans="1:9" x14ac:dyDescent="0.25">
      <c r="A237" s="95">
        <v>236</v>
      </c>
      <c r="B237" s="100" t="s">
        <v>188</v>
      </c>
      <c r="C237" s="100" t="s">
        <v>358</v>
      </c>
      <c r="D237" s="100" t="s">
        <v>368</v>
      </c>
      <c r="E237" s="97" t="s">
        <v>228</v>
      </c>
      <c r="F237" s="95">
        <v>17</v>
      </c>
      <c r="G237" s="95">
        <f t="shared" si="4"/>
        <v>13</v>
      </c>
      <c r="H237" s="76">
        <v>54516</v>
      </c>
      <c r="I237" s="76">
        <v>31000</v>
      </c>
    </row>
    <row r="238" spans="1:9" x14ac:dyDescent="0.25">
      <c r="A238" s="95">
        <v>237</v>
      </c>
      <c r="B238" s="100" t="s">
        <v>115</v>
      </c>
      <c r="C238" s="100" t="s">
        <v>358</v>
      </c>
      <c r="D238" s="100" t="s">
        <v>321</v>
      </c>
      <c r="E238" s="97" t="s">
        <v>228</v>
      </c>
      <c r="F238" s="95">
        <v>17</v>
      </c>
      <c r="G238" s="95">
        <f t="shared" si="4"/>
        <v>13</v>
      </c>
      <c r="H238" s="76">
        <v>24375</v>
      </c>
      <c r="I238" s="76">
        <v>14000</v>
      </c>
    </row>
    <row r="239" spans="1:9" x14ac:dyDescent="0.25">
      <c r="A239" s="95">
        <v>238</v>
      </c>
      <c r="B239" s="100" t="s">
        <v>174</v>
      </c>
      <c r="C239" s="100" t="s">
        <v>358</v>
      </c>
      <c r="D239" s="100" t="s">
        <v>338</v>
      </c>
      <c r="E239" s="97" t="s">
        <v>0</v>
      </c>
      <c r="F239" s="95">
        <v>14</v>
      </c>
      <c r="G239" s="95">
        <f t="shared" si="4"/>
        <v>16</v>
      </c>
      <c r="H239" s="76">
        <v>75000</v>
      </c>
      <c r="I239" s="76">
        <v>50000</v>
      </c>
    </row>
    <row r="240" spans="1:9" x14ac:dyDescent="0.25">
      <c r="A240" s="95">
        <v>239</v>
      </c>
      <c r="B240" s="100" t="s">
        <v>162</v>
      </c>
      <c r="C240" s="100" t="s">
        <v>358</v>
      </c>
      <c r="D240" s="100" t="s">
        <v>347</v>
      </c>
      <c r="E240" s="97" t="s">
        <v>228</v>
      </c>
      <c r="F240" s="95">
        <v>17</v>
      </c>
      <c r="G240" s="95">
        <f t="shared" si="4"/>
        <v>13</v>
      </c>
      <c r="H240" s="76">
        <v>127546</v>
      </c>
      <c r="I240" s="76">
        <v>73000</v>
      </c>
    </row>
    <row r="241" spans="1:9" x14ac:dyDescent="0.25">
      <c r="A241" s="95">
        <v>240</v>
      </c>
      <c r="B241" s="100" t="s">
        <v>189</v>
      </c>
      <c r="C241" s="100" t="s">
        <v>358</v>
      </c>
      <c r="D241" s="100" t="s">
        <v>369</v>
      </c>
      <c r="E241" s="97" t="s">
        <v>228</v>
      </c>
      <c r="F241" s="95">
        <v>17</v>
      </c>
      <c r="G241" s="95">
        <f t="shared" si="4"/>
        <v>13</v>
      </c>
      <c r="H241" s="76">
        <v>97587.5</v>
      </c>
      <c r="I241" s="76">
        <v>56000</v>
      </c>
    </row>
    <row r="242" spans="1:9" x14ac:dyDescent="0.25">
      <c r="A242" s="95">
        <v>241</v>
      </c>
      <c r="B242" s="100" t="s">
        <v>154</v>
      </c>
      <c r="C242" s="100" t="s">
        <v>358</v>
      </c>
      <c r="D242" s="100" t="s">
        <v>349</v>
      </c>
      <c r="E242" s="97" t="s">
        <v>226</v>
      </c>
      <c r="F242" s="95">
        <v>15</v>
      </c>
      <c r="G242" s="95">
        <f t="shared" si="4"/>
        <v>15</v>
      </c>
      <c r="H242" s="76">
        <v>2379034</v>
      </c>
      <c r="I242" s="76">
        <v>1505000</v>
      </c>
    </row>
    <row r="243" spans="1:9" x14ac:dyDescent="0.25">
      <c r="A243" s="95">
        <v>242</v>
      </c>
      <c r="B243" s="100" t="s">
        <v>115</v>
      </c>
      <c r="C243" s="100" t="s">
        <v>358</v>
      </c>
      <c r="D243" s="100" t="s">
        <v>351</v>
      </c>
      <c r="E243" s="97" t="s">
        <v>228</v>
      </c>
      <c r="F243" s="95">
        <v>17</v>
      </c>
      <c r="G243" s="95">
        <f t="shared" si="4"/>
        <v>13</v>
      </c>
      <c r="H243" s="76">
        <v>208135</v>
      </c>
      <c r="I243" s="76">
        <v>119000</v>
      </c>
    </row>
    <row r="244" spans="1:9" x14ac:dyDescent="0.25">
      <c r="A244" s="95">
        <v>243</v>
      </c>
      <c r="B244" s="100" t="s">
        <v>105</v>
      </c>
      <c r="C244" s="100" t="s">
        <v>358</v>
      </c>
      <c r="D244" s="100" t="s">
        <v>252</v>
      </c>
      <c r="E244" s="97" t="s">
        <v>223</v>
      </c>
      <c r="F244" s="95">
        <v>8</v>
      </c>
      <c r="G244" s="95">
        <f t="shared" si="4"/>
        <v>22</v>
      </c>
      <c r="H244" s="76">
        <v>2426360</v>
      </c>
      <c r="I244" s="76">
        <v>1992000</v>
      </c>
    </row>
    <row r="245" spans="1:9" x14ac:dyDescent="0.25">
      <c r="A245" s="95">
        <v>244</v>
      </c>
      <c r="B245" s="100" t="s">
        <v>190</v>
      </c>
      <c r="C245" s="100" t="s">
        <v>358</v>
      </c>
      <c r="D245" s="100" t="s">
        <v>370</v>
      </c>
      <c r="E245" s="97" t="s">
        <v>233</v>
      </c>
      <c r="F245" s="95">
        <v>2</v>
      </c>
      <c r="G245" s="95">
        <f t="shared" si="4"/>
        <v>28</v>
      </c>
      <c r="H245" s="76">
        <v>1130500</v>
      </c>
      <c r="I245" s="76">
        <v>1063000</v>
      </c>
    </row>
    <row r="246" spans="1:9" x14ac:dyDescent="0.25">
      <c r="A246" s="95">
        <v>245</v>
      </c>
      <c r="B246" s="100" t="s">
        <v>190</v>
      </c>
      <c r="C246" s="100" t="s">
        <v>358</v>
      </c>
      <c r="D246" s="100" t="s">
        <v>358</v>
      </c>
      <c r="E246" s="97" t="s">
        <v>233</v>
      </c>
      <c r="F246" s="95">
        <v>2</v>
      </c>
      <c r="G246" s="95">
        <f t="shared" si="4"/>
        <v>28</v>
      </c>
      <c r="H246" s="76">
        <v>5150000</v>
      </c>
      <c r="I246" s="76">
        <v>4841000</v>
      </c>
    </row>
    <row r="247" spans="1:9" x14ac:dyDescent="0.25">
      <c r="A247" s="95">
        <v>246</v>
      </c>
      <c r="B247" s="100" t="s">
        <v>177</v>
      </c>
      <c r="C247" s="100" t="s">
        <v>358</v>
      </c>
      <c r="D247" s="100" t="s">
        <v>352</v>
      </c>
      <c r="E247" s="97" t="s">
        <v>224</v>
      </c>
      <c r="F247" s="95">
        <v>20</v>
      </c>
      <c r="G247" s="95">
        <f t="shared" si="4"/>
        <v>10</v>
      </c>
      <c r="H247" s="76">
        <v>441246356.98550004</v>
      </c>
      <c r="I247" s="76">
        <v>211798000</v>
      </c>
    </row>
    <row r="248" spans="1:9" x14ac:dyDescent="0.25">
      <c r="A248" s="95">
        <v>247</v>
      </c>
      <c r="B248" s="100" t="s">
        <v>177</v>
      </c>
      <c r="C248" s="100" t="s">
        <v>358</v>
      </c>
      <c r="D248" s="100" t="s">
        <v>352</v>
      </c>
      <c r="E248" s="97" t="s">
        <v>222</v>
      </c>
      <c r="F248" s="95">
        <v>19</v>
      </c>
      <c r="G248" s="95">
        <f t="shared" si="4"/>
        <v>11</v>
      </c>
      <c r="H248" s="76">
        <v>3188441.9500000007</v>
      </c>
      <c r="I248" s="76">
        <v>1632000</v>
      </c>
    </row>
    <row r="249" spans="1:9" x14ac:dyDescent="0.25">
      <c r="A249" s="95">
        <v>248</v>
      </c>
      <c r="B249" s="100" t="s">
        <v>177</v>
      </c>
      <c r="C249" s="100" t="s">
        <v>358</v>
      </c>
      <c r="D249" s="100" t="s">
        <v>352</v>
      </c>
      <c r="E249" s="97" t="s">
        <v>225</v>
      </c>
      <c r="F249" s="95">
        <v>18</v>
      </c>
      <c r="G249" s="95">
        <f t="shared" si="4"/>
        <v>12</v>
      </c>
      <c r="H249" s="76">
        <v>571763.30000000005</v>
      </c>
      <c r="I249" s="76">
        <v>310000</v>
      </c>
    </row>
    <row r="250" spans="1:9" x14ac:dyDescent="0.25">
      <c r="A250" s="95">
        <v>249</v>
      </c>
      <c r="B250" s="100" t="s">
        <v>177</v>
      </c>
      <c r="C250" s="100" t="s">
        <v>358</v>
      </c>
      <c r="D250" s="100" t="s">
        <v>352</v>
      </c>
      <c r="E250" s="97" t="s">
        <v>228</v>
      </c>
      <c r="F250" s="95">
        <v>17</v>
      </c>
      <c r="G250" s="95">
        <f t="shared" si="4"/>
        <v>13</v>
      </c>
      <c r="H250" s="76">
        <v>3219891.45</v>
      </c>
      <c r="I250" s="76">
        <v>1846000</v>
      </c>
    </row>
    <row r="251" spans="1:9" x14ac:dyDescent="0.25">
      <c r="A251" s="95">
        <v>250</v>
      </c>
      <c r="B251" s="100" t="s">
        <v>177</v>
      </c>
      <c r="C251" s="100" t="s">
        <v>358</v>
      </c>
      <c r="D251" s="100" t="s">
        <v>352</v>
      </c>
      <c r="E251" s="97" t="s">
        <v>221</v>
      </c>
      <c r="F251" s="95">
        <v>7</v>
      </c>
      <c r="G251" s="95">
        <f t="shared" si="4"/>
        <v>23</v>
      </c>
      <c r="H251" s="76">
        <v>2556250</v>
      </c>
      <c r="I251" s="76">
        <v>2161000</v>
      </c>
    </row>
    <row r="252" spans="1:9" x14ac:dyDescent="0.25">
      <c r="A252" s="95">
        <v>251</v>
      </c>
      <c r="B252" s="100" t="s">
        <v>177</v>
      </c>
      <c r="C252" s="100" t="s">
        <v>358</v>
      </c>
      <c r="D252" s="100" t="s">
        <v>352</v>
      </c>
      <c r="E252" s="97" t="s">
        <v>234</v>
      </c>
      <c r="F252" s="95">
        <v>6</v>
      </c>
      <c r="G252" s="95">
        <f t="shared" si="4"/>
        <v>24</v>
      </c>
      <c r="H252" s="76">
        <v>17101475.879999999</v>
      </c>
      <c r="I252" s="76">
        <v>14865000</v>
      </c>
    </row>
    <row r="253" spans="1:9" x14ac:dyDescent="0.25">
      <c r="A253" s="95">
        <v>252</v>
      </c>
      <c r="B253" s="100" t="s">
        <v>177</v>
      </c>
      <c r="C253" s="100" t="s">
        <v>358</v>
      </c>
      <c r="D253" s="100" t="s">
        <v>352</v>
      </c>
      <c r="E253" s="97" t="s">
        <v>229</v>
      </c>
      <c r="F253" s="95">
        <v>3</v>
      </c>
      <c r="G253" s="95">
        <f t="shared" si="4"/>
        <v>27</v>
      </c>
      <c r="H253" s="76">
        <v>31078034.75</v>
      </c>
      <c r="I253" s="76">
        <v>28281000</v>
      </c>
    </row>
    <row r="254" spans="1:9" ht="33" x14ac:dyDescent="0.25">
      <c r="A254" s="95">
        <v>253</v>
      </c>
      <c r="B254" s="100" t="s">
        <v>165</v>
      </c>
      <c r="C254" s="100" t="s">
        <v>358</v>
      </c>
      <c r="D254" s="100" t="s">
        <v>322</v>
      </c>
      <c r="E254" s="97" t="s">
        <v>224</v>
      </c>
      <c r="F254" s="95">
        <v>20</v>
      </c>
      <c r="G254" s="95">
        <f t="shared" si="4"/>
        <v>10</v>
      </c>
      <c r="H254" s="76">
        <v>245935</v>
      </c>
      <c r="I254" s="76">
        <v>118000</v>
      </c>
    </row>
    <row r="255" spans="1:9" ht="33" x14ac:dyDescent="0.25">
      <c r="A255" s="95">
        <v>254</v>
      </c>
      <c r="B255" s="100" t="s">
        <v>165</v>
      </c>
      <c r="C255" s="100" t="s">
        <v>358</v>
      </c>
      <c r="D255" s="100" t="s">
        <v>322</v>
      </c>
      <c r="E255" s="97" t="s">
        <v>222</v>
      </c>
      <c r="F255" s="95">
        <v>19</v>
      </c>
      <c r="G255" s="95">
        <f t="shared" si="4"/>
        <v>11</v>
      </c>
      <c r="H255" s="76">
        <v>735866</v>
      </c>
      <c r="I255" s="76">
        <v>377000</v>
      </c>
    </row>
    <row r="256" spans="1:9" ht="33" x14ac:dyDescent="0.25">
      <c r="A256" s="95">
        <v>255</v>
      </c>
      <c r="B256" s="100" t="s">
        <v>165</v>
      </c>
      <c r="C256" s="100" t="s">
        <v>358</v>
      </c>
      <c r="D256" s="100" t="s">
        <v>322</v>
      </c>
      <c r="E256" s="97" t="s">
        <v>225</v>
      </c>
      <c r="F256" s="95">
        <v>18</v>
      </c>
      <c r="G256" s="95">
        <f t="shared" si="4"/>
        <v>12</v>
      </c>
      <c r="H256" s="76">
        <v>755500</v>
      </c>
      <c r="I256" s="76">
        <v>410000</v>
      </c>
    </row>
    <row r="257" spans="1:9" x14ac:dyDescent="0.25">
      <c r="A257" s="95">
        <v>256</v>
      </c>
      <c r="B257" s="100" t="s">
        <v>191</v>
      </c>
      <c r="C257" s="100" t="s">
        <v>358</v>
      </c>
      <c r="D257" s="100" t="s">
        <v>371</v>
      </c>
      <c r="E257" s="97" t="s">
        <v>224</v>
      </c>
      <c r="F257" s="95">
        <v>20</v>
      </c>
      <c r="G257" s="95">
        <f t="shared" si="4"/>
        <v>10</v>
      </c>
      <c r="H257" s="76">
        <v>11142624</v>
      </c>
      <c r="I257" s="76">
        <v>5348000</v>
      </c>
    </row>
    <row r="258" spans="1:9" x14ac:dyDescent="0.25">
      <c r="A258" s="95">
        <v>257</v>
      </c>
      <c r="B258" s="100" t="s">
        <v>191</v>
      </c>
      <c r="C258" s="100" t="s">
        <v>358</v>
      </c>
      <c r="D258" s="100" t="s">
        <v>371</v>
      </c>
      <c r="E258" s="97" t="s">
        <v>222</v>
      </c>
      <c r="F258" s="95">
        <v>19</v>
      </c>
      <c r="G258" s="95">
        <f t="shared" si="4"/>
        <v>11</v>
      </c>
      <c r="H258" s="76">
        <v>14502683.92</v>
      </c>
      <c r="I258" s="76">
        <v>7421000</v>
      </c>
    </row>
    <row r="259" spans="1:9" x14ac:dyDescent="0.25">
      <c r="A259" s="95">
        <v>258</v>
      </c>
      <c r="B259" s="100" t="s">
        <v>191</v>
      </c>
      <c r="C259" s="100" t="s">
        <v>358</v>
      </c>
      <c r="D259" s="100" t="s">
        <v>371</v>
      </c>
      <c r="E259" s="97" t="s">
        <v>228</v>
      </c>
      <c r="F259" s="95">
        <v>17</v>
      </c>
      <c r="G259" s="95">
        <f t="shared" si="4"/>
        <v>13</v>
      </c>
      <c r="H259" s="76">
        <v>145463.5</v>
      </c>
      <c r="I259" s="76">
        <v>83000</v>
      </c>
    </row>
    <row r="260" spans="1:9" x14ac:dyDescent="0.25">
      <c r="A260" s="95">
        <v>259</v>
      </c>
      <c r="B260" s="100" t="s">
        <v>191</v>
      </c>
      <c r="C260" s="100" t="s">
        <v>358</v>
      </c>
      <c r="D260" s="100" t="s">
        <v>371</v>
      </c>
      <c r="E260" s="97" t="s">
        <v>223</v>
      </c>
      <c r="F260" s="95">
        <v>8</v>
      </c>
      <c r="G260" s="95">
        <f t="shared" si="4"/>
        <v>22</v>
      </c>
      <c r="H260" s="76">
        <v>234.83</v>
      </c>
      <c r="I260" s="76">
        <v>0</v>
      </c>
    </row>
    <row r="261" spans="1:9" x14ac:dyDescent="0.25">
      <c r="A261" s="95">
        <v>260</v>
      </c>
      <c r="B261" s="100" t="s">
        <v>192</v>
      </c>
      <c r="C261" s="100" t="s">
        <v>358</v>
      </c>
      <c r="D261" s="100" t="s">
        <v>372</v>
      </c>
      <c r="E261" s="97" t="s">
        <v>224</v>
      </c>
      <c r="F261" s="95">
        <v>20</v>
      </c>
      <c r="G261" s="95">
        <f t="shared" si="4"/>
        <v>10</v>
      </c>
      <c r="H261" s="76">
        <v>566610</v>
      </c>
      <c r="I261" s="76">
        <v>272000</v>
      </c>
    </row>
    <row r="262" spans="1:9" x14ac:dyDescent="0.25">
      <c r="A262" s="95">
        <v>261</v>
      </c>
      <c r="B262" s="100" t="s">
        <v>107</v>
      </c>
      <c r="C262" s="100" t="s">
        <v>358</v>
      </c>
      <c r="D262" s="100" t="s">
        <v>373</v>
      </c>
      <c r="E262" s="97" t="s">
        <v>224</v>
      </c>
      <c r="F262" s="95">
        <v>20</v>
      </c>
      <c r="G262" s="95">
        <f t="shared" si="4"/>
        <v>10</v>
      </c>
      <c r="H262" s="76">
        <v>9059514.370000001</v>
      </c>
      <c r="I262" s="76">
        <v>4349000</v>
      </c>
    </row>
    <row r="263" spans="1:9" x14ac:dyDescent="0.25">
      <c r="A263" s="95">
        <v>262</v>
      </c>
      <c r="B263" s="100" t="s">
        <v>107</v>
      </c>
      <c r="C263" s="100" t="s">
        <v>358</v>
      </c>
      <c r="D263" s="100" t="s">
        <v>373</v>
      </c>
      <c r="E263" s="97" t="s">
        <v>222</v>
      </c>
      <c r="F263" s="95">
        <v>19</v>
      </c>
      <c r="G263" s="95">
        <f t="shared" si="4"/>
        <v>11</v>
      </c>
      <c r="H263" s="76">
        <v>1645312</v>
      </c>
      <c r="I263" s="76">
        <v>842000</v>
      </c>
    </row>
    <row r="264" spans="1:9" x14ac:dyDescent="0.25">
      <c r="A264" s="95">
        <v>263</v>
      </c>
      <c r="B264" s="100" t="s">
        <v>107</v>
      </c>
      <c r="C264" s="100" t="s">
        <v>358</v>
      </c>
      <c r="D264" s="100" t="s">
        <v>373</v>
      </c>
      <c r="E264" s="97" t="s">
        <v>225</v>
      </c>
      <c r="F264" s="95">
        <v>18</v>
      </c>
      <c r="G264" s="95">
        <f t="shared" si="4"/>
        <v>12</v>
      </c>
      <c r="H264" s="76">
        <v>5530726</v>
      </c>
      <c r="I264" s="76">
        <v>3002000</v>
      </c>
    </row>
    <row r="265" spans="1:9" x14ac:dyDescent="0.25">
      <c r="A265" s="95">
        <v>264</v>
      </c>
      <c r="B265" s="100" t="s">
        <v>107</v>
      </c>
      <c r="C265" s="100" t="s">
        <v>358</v>
      </c>
      <c r="D265" s="100" t="s">
        <v>373</v>
      </c>
      <c r="E265" s="97" t="s">
        <v>228</v>
      </c>
      <c r="F265" s="95">
        <v>17</v>
      </c>
      <c r="G265" s="95">
        <f t="shared" si="4"/>
        <v>13</v>
      </c>
      <c r="H265" s="76">
        <v>58000</v>
      </c>
      <c r="I265" s="76">
        <v>33000</v>
      </c>
    </row>
    <row r="266" spans="1:9" x14ac:dyDescent="0.25">
      <c r="A266" s="95">
        <v>265</v>
      </c>
      <c r="B266" s="100" t="s">
        <v>107</v>
      </c>
      <c r="C266" s="100" t="s">
        <v>358</v>
      </c>
      <c r="D266" s="100" t="s">
        <v>373</v>
      </c>
      <c r="E266" s="97" t="s">
        <v>229</v>
      </c>
      <c r="F266" s="95">
        <v>3</v>
      </c>
      <c r="G266" s="95">
        <f t="shared" si="4"/>
        <v>27</v>
      </c>
      <c r="H266" s="76">
        <v>12416657.167149981</v>
      </c>
      <c r="I266" s="76">
        <v>11299000</v>
      </c>
    </row>
    <row r="267" spans="1:9" x14ac:dyDescent="0.25">
      <c r="A267" s="95">
        <v>266</v>
      </c>
      <c r="B267" s="100" t="s">
        <v>107</v>
      </c>
      <c r="C267" s="100" t="s">
        <v>358</v>
      </c>
      <c r="D267" s="100" t="s">
        <v>374</v>
      </c>
      <c r="E267" s="97" t="s">
        <v>222</v>
      </c>
      <c r="F267" s="95">
        <v>19</v>
      </c>
      <c r="G267" s="95">
        <f t="shared" si="4"/>
        <v>11</v>
      </c>
      <c r="H267" s="76">
        <v>1760185</v>
      </c>
      <c r="I267" s="76">
        <v>901000</v>
      </c>
    </row>
    <row r="268" spans="1:9" x14ac:dyDescent="0.25">
      <c r="A268" s="95">
        <v>267</v>
      </c>
      <c r="B268" s="100" t="s">
        <v>107</v>
      </c>
      <c r="C268" s="100" t="s">
        <v>358</v>
      </c>
      <c r="D268" s="100" t="s">
        <v>375</v>
      </c>
      <c r="E268" s="97" t="s">
        <v>224</v>
      </c>
      <c r="F268" s="95">
        <v>20</v>
      </c>
      <c r="G268" s="95">
        <f t="shared" si="4"/>
        <v>10</v>
      </c>
      <c r="H268" s="76">
        <v>2645664</v>
      </c>
      <c r="I268" s="76">
        <v>1270000</v>
      </c>
    </row>
    <row r="269" spans="1:9" x14ac:dyDescent="0.25">
      <c r="A269" s="95">
        <v>268</v>
      </c>
      <c r="B269" s="100" t="s">
        <v>107</v>
      </c>
      <c r="C269" s="100" t="s">
        <v>358</v>
      </c>
      <c r="D269" s="100" t="s">
        <v>376</v>
      </c>
      <c r="E269" s="97" t="s">
        <v>224</v>
      </c>
      <c r="F269" s="95">
        <v>20</v>
      </c>
      <c r="G269" s="95">
        <f t="shared" si="4"/>
        <v>10</v>
      </c>
      <c r="H269" s="76">
        <v>2454935</v>
      </c>
      <c r="I269" s="76">
        <v>1178000</v>
      </c>
    </row>
    <row r="270" spans="1:9" x14ac:dyDescent="0.25">
      <c r="A270" s="95">
        <v>269</v>
      </c>
      <c r="B270" s="100" t="s">
        <v>107</v>
      </c>
      <c r="C270" s="100" t="s">
        <v>358</v>
      </c>
      <c r="D270" s="100" t="s">
        <v>377</v>
      </c>
      <c r="E270" s="97" t="s">
        <v>224</v>
      </c>
      <c r="F270" s="95">
        <v>20</v>
      </c>
      <c r="G270" s="95">
        <f t="shared" si="4"/>
        <v>10</v>
      </c>
      <c r="H270" s="76">
        <v>2600914</v>
      </c>
      <c r="I270" s="76">
        <v>1248000</v>
      </c>
    </row>
    <row r="271" spans="1:9" x14ac:dyDescent="0.25">
      <c r="A271" s="95">
        <v>270</v>
      </c>
      <c r="B271" s="100" t="s">
        <v>107</v>
      </c>
      <c r="C271" s="100" t="s">
        <v>358</v>
      </c>
      <c r="D271" s="100" t="s">
        <v>254</v>
      </c>
      <c r="E271" s="97" t="s">
        <v>224</v>
      </c>
      <c r="F271" s="95">
        <v>20</v>
      </c>
      <c r="G271" s="95">
        <f t="shared" si="4"/>
        <v>10</v>
      </c>
      <c r="H271" s="76">
        <v>1949592</v>
      </c>
      <c r="I271" s="76">
        <v>936000</v>
      </c>
    </row>
    <row r="272" spans="1:9" x14ac:dyDescent="0.25">
      <c r="A272" s="95">
        <v>271</v>
      </c>
      <c r="B272" s="100" t="s">
        <v>107</v>
      </c>
      <c r="C272" s="100" t="s">
        <v>358</v>
      </c>
      <c r="D272" s="100" t="s">
        <v>378</v>
      </c>
      <c r="E272" s="97" t="s">
        <v>224</v>
      </c>
      <c r="F272" s="95">
        <v>20</v>
      </c>
      <c r="G272" s="95">
        <f t="shared" si="4"/>
        <v>10</v>
      </c>
      <c r="H272" s="76">
        <v>3041450</v>
      </c>
      <c r="I272" s="76">
        <v>1460000</v>
      </c>
    </row>
    <row r="273" spans="1:9" ht="33" x14ac:dyDescent="0.25">
      <c r="A273" s="95">
        <v>272</v>
      </c>
      <c r="B273" s="100" t="s">
        <v>193</v>
      </c>
      <c r="C273" s="100" t="s">
        <v>358</v>
      </c>
      <c r="D273" s="100" t="s">
        <v>379</v>
      </c>
      <c r="E273" s="97" t="s">
        <v>222</v>
      </c>
      <c r="F273" s="95">
        <v>19</v>
      </c>
      <c r="G273" s="95">
        <f t="shared" ref="G273:G336" si="5">30-F273</f>
        <v>11</v>
      </c>
      <c r="H273" s="76">
        <v>300256</v>
      </c>
      <c r="I273" s="76">
        <v>154000</v>
      </c>
    </row>
    <row r="274" spans="1:9" x14ac:dyDescent="0.25">
      <c r="A274" s="95">
        <v>273</v>
      </c>
      <c r="B274" s="100" t="s">
        <v>120</v>
      </c>
      <c r="C274" s="100" t="s">
        <v>358</v>
      </c>
      <c r="D274" s="100" t="s">
        <v>353</v>
      </c>
      <c r="E274" s="97" t="s">
        <v>224</v>
      </c>
      <c r="F274" s="95">
        <v>20</v>
      </c>
      <c r="G274" s="95">
        <f t="shared" si="5"/>
        <v>10</v>
      </c>
      <c r="H274" s="76">
        <v>8323714</v>
      </c>
      <c r="I274" s="76">
        <v>3995000</v>
      </c>
    </row>
    <row r="275" spans="1:9" x14ac:dyDescent="0.25">
      <c r="A275" s="95">
        <v>274</v>
      </c>
      <c r="B275" s="100" t="s">
        <v>120</v>
      </c>
      <c r="C275" s="100" t="s">
        <v>358</v>
      </c>
      <c r="D275" s="100" t="s">
        <v>353</v>
      </c>
      <c r="E275" s="97" t="s">
        <v>222</v>
      </c>
      <c r="F275" s="95">
        <v>19</v>
      </c>
      <c r="G275" s="95">
        <f t="shared" si="5"/>
        <v>11</v>
      </c>
      <c r="H275" s="76">
        <v>376860</v>
      </c>
      <c r="I275" s="76">
        <v>193000</v>
      </c>
    </row>
    <row r="276" spans="1:9" x14ac:dyDescent="0.25">
      <c r="A276" s="95">
        <v>275</v>
      </c>
      <c r="B276" s="100" t="s">
        <v>120</v>
      </c>
      <c r="C276" s="100" t="s">
        <v>358</v>
      </c>
      <c r="D276" s="100" t="s">
        <v>353</v>
      </c>
      <c r="E276" s="97" t="s">
        <v>228</v>
      </c>
      <c r="F276" s="95">
        <v>17</v>
      </c>
      <c r="G276" s="95">
        <f t="shared" si="5"/>
        <v>13</v>
      </c>
      <c r="H276" s="76">
        <v>10016200</v>
      </c>
      <c r="I276" s="76">
        <v>5742000</v>
      </c>
    </row>
    <row r="277" spans="1:9" x14ac:dyDescent="0.25">
      <c r="A277" s="95">
        <v>276</v>
      </c>
      <c r="B277" s="100" t="s">
        <v>108</v>
      </c>
      <c r="C277" s="100" t="s">
        <v>358</v>
      </c>
      <c r="D277" s="100" t="s">
        <v>255</v>
      </c>
      <c r="E277" s="97" t="s">
        <v>224</v>
      </c>
      <c r="F277" s="95">
        <v>20</v>
      </c>
      <c r="G277" s="95">
        <f t="shared" si="5"/>
        <v>10</v>
      </c>
      <c r="H277" s="76">
        <v>8469356.7799999993</v>
      </c>
      <c r="I277" s="76">
        <v>4065000</v>
      </c>
    </row>
    <row r="278" spans="1:9" x14ac:dyDescent="0.25">
      <c r="A278" s="95">
        <v>277</v>
      </c>
      <c r="B278" s="100" t="s">
        <v>108</v>
      </c>
      <c r="C278" s="100" t="s">
        <v>358</v>
      </c>
      <c r="D278" s="100" t="s">
        <v>255</v>
      </c>
      <c r="E278" s="97" t="s">
        <v>222</v>
      </c>
      <c r="F278" s="95">
        <v>19</v>
      </c>
      <c r="G278" s="95">
        <f t="shared" si="5"/>
        <v>11</v>
      </c>
      <c r="H278" s="76">
        <v>1909570.42</v>
      </c>
      <c r="I278" s="76">
        <v>977000</v>
      </c>
    </row>
    <row r="279" spans="1:9" x14ac:dyDescent="0.25">
      <c r="A279" s="95">
        <v>278</v>
      </c>
      <c r="B279" s="100" t="s">
        <v>108</v>
      </c>
      <c r="C279" s="100" t="s">
        <v>358</v>
      </c>
      <c r="D279" s="100" t="s">
        <v>255</v>
      </c>
      <c r="E279" s="97" t="s">
        <v>228</v>
      </c>
      <c r="F279" s="95">
        <v>17</v>
      </c>
      <c r="G279" s="95">
        <f t="shared" si="5"/>
        <v>13</v>
      </c>
      <c r="H279" s="76">
        <v>440642.98</v>
      </c>
      <c r="I279" s="76">
        <v>253000</v>
      </c>
    </row>
    <row r="280" spans="1:9" x14ac:dyDescent="0.25">
      <c r="A280" s="95">
        <v>279</v>
      </c>
      <c r="B280" s="100" t="s">
        <v>108</v>
      </c>
      <c r="C280" s="100" t="s">
        <v>358</v>
      </c>
      <c r="D280" s="100" t="s">
        <v>255</v>
      </c>
      <c r="E280" s="97" t="s">
        <v>226</v>
      </c>
      <c r="F280" s="95">
        <v>15</v>
      </c>
      <c r="G280" s="95">
        <f t="shared" si="5"/>
        <v>15</v>
      </c>
      <c r="H280" s="76">
        <v>53439214.990000002</v>
      </c>
      <c r="I280" s="76">
        <v>33800000</v>
      </c>
    </row>
    <row r="281" spans="1:9" x14ac:dyDescent="0.25">
      <c r="A281" s="95">
        <v>280</v>
      </c>
      <c r="B281" s="100" t="s">
        <v>108</v>
      </c>
      <c r="C281" s="100" t="s">
        <v>358</v>
      </c>
      <c r="D281" s="100" t="s">
        <v>255</v>
      </c>
      <c r="E281" s="97" t="s">
        <v>230</v>
      </c>
      <c r="F281" s="95">
        <v>5</v>
      </c>
      <c r="G281" s="95">
        <f t="shared" si="5"/>
        <v>25</v>
      </c>
      <c r="H281" s="76">
        <v>675000</v>
      </c>
      <c r="I281" s="76">
        <v>602000</v>
      </c>
    </row>
    <row r="282" spans="1:9" x14ac:dyDescent="0.25">
      <c r="A282" s="95">
        <v>281</v>
      </c>
      <c r="B282" s="100" t="s">
        <v>108</v>
      </c>
      <c r="C282" s="100" t="s">
        <v>358</v>
      </c>
      <c r="D282" s="100" t="s">
        <v>255</v>
      </c>
      <c r="E282" s="97" t="s">
        <v>232</v>
      </c>
      <c r="F282" s="95">
        <v>4</v>
      </c>
      <c r="G282" s="95">
        <f t="shared" si="5"/>
        <v>26</v>
      </c>
      <c r="H282" s="76">
        <v>8905181.7999999989</v>
      </c>
      <c r="I282" s="76">
        <v>8150000</v>
      </c>
    </row>
    <row r="283" spans="1:9" x14ac:dyDescent="0.25">
      <c r="A283" s="95">
        <v>282</v>
      </c>
      <c r="B283" s="100" t="s">
        <v>194</v>
      </c>
      <c r="C283" s="100" t="s">
        <v>358</v>
      </c>
      <c r="D283" s="100" t="s">
        <v>380</v>
      </c>
      <c r="E283" s="97" t="s">
        <v>227</v>
      </c>
      <c r="F283" s="95">
        <v>9</v>
      </c>
      <c r="G283" s="95">
        <f t="shared" si="5"/>
        <v>21</v>
      </c>
      <c r="H283" s="76">
        <v>732408</v>
      </c>
      <c r="I283" s="76">
        <v>583000</v>
      </c>
    </row>
    <row r="284" spans="1:9" x14ac:dyDescent="0.25">
      <c r="A284" s="95">
        <v>283</v>
      </c>
      <c r="B284" s="100" t="s">
        <v>156</v>
      </c>
      <c r="C284" s="100" t="s">
        <v>358</v>
      </c>
      <c r="D284" s="100" t="s">
        <v>381</v>
      </c>
      <c r="E284" s="97" t="s">
        <v>224</v>
      </c>
      <c r="F284" s="95">
        <v>20</v>
      </c>
      <c r="G284" s="95">
        <f t="shared" si="5"/>
        <v>10</v>
      </c>
      <c r="H284" s="76">
        <v>15603484.836199999</v>
      </c>
      <c r="I284" s="76">
        <v>7490000</v>
      </c>
    </row>
    <row r="285" spans="1:9" x14ac:dyDescent="0.25">
      <c r="A285" s="95">
        <v>284</v>
      </c>
      <c r="B285" s="100" t="s">
        <v>156</v>
      </c>
      <c r="C285" s="100" t="s">
        <v>358</v>
      </c>
      <c r="D285" s="100" t="s">
        <v>381</v>
      </c>
      <c r="E285" s="97" t="s">
        <v>222</v>
      </c>
      <c r="F285" s="95">
        <v>19</v>
      </c>
      <c r="G285" s="95">
        <f t="shared" si="5"/>
        <v>11</v>
      </c>
      <c r="H285" s="76">
        <v>9065306</v>
      </c>
      <c r="I285" s="76">
        <v>4639000</v>
      </c>
    </row>
    <row r="286" spans="1:9" x14ac:dyDescent="0.25">
      <c r="A286" s="95">
        <v>285</v>
      </c>
      <c r="B286" s="100" t="s">
        <v>156</v>
      </c>
      <c r="C286" s="100" t="s">
        <v>358</v>
      </c>
      <c r="D286" s="100" t="s">
        <v>381</v>
      </c>
      <c r="E286" s="97" t="s">
        <v>225</v>
      </c>
      <c r="F286" s="95">
        <v>18</v>
      </c>
      <c r="G286" s="95">
        <f t="shared" si="5"/>
        <v>12</v>
      </c>
      <c r="H286" s="76">
        <v>663807.88</v>
      </c>
      <c r="I286" s="76">
        <v>360000</v>
      </c>
    </row>
    <row r="287" spans="1:9" x14ac:dyDescent="0.25">
      <c r="A287" s="95">
        <v>286</v>
      </c>
      <c r="B287" s="100" t="s">
        <v>156</v>
      </c>
      <c r="C287" s="100" t="s">
        <v>358</v>
      </c>
      <c r="D287" s="100" t="s">
        <v>381</v>
      </c>
      <c r="E287" s="97" t="s">
        <v>232</v>
      </c>
      <c r="F287" s="95">
        <v>4</v>
      </c>
      <c r="G287" s="95">
        <f t="shared" si="5"/>
        <v>26</v>
      </c>
      <c r="H287" s="76">
        <v>918650</v>
      </c>
      <c r="I287" s="76">
        <v>841000</v>
      </c>
    </row>
    <row r="288" spans="1:9" x14ac:dyDescent="0.25">
      <c r="A288" s="95">
        <v>287</v>
      </c>
      <c r="B288" s="100" t="s">
        <v>156</v>
      </c>
      <c r="C288" s="100" t="s">
        <v>358</v>
      </c>
      <c r="D288" s="100" t="s">
        <v>381</v>
      </c>
      <c r="E288" s="97" t="s">
        <v>229</v>
      </c>
      <c r="F288" s="95">
        <v>3</v>
      </c>
      <c r="G288" s="95">
        <f t="shared" si="5"/>
        <v>27</v>
      </c>
      <c r="H288" s="76">
        <v>4301642.58</v>
      </c>
      <c r="I288" s="76">
        <v>3914000</v>
      </c>
    </row>
    <row r="289" spans="1:9" x14ac:dyDescent="0.25">
      <c r="A289" s="95">
        <v>288</v>
      </c>
      <c r="B289" s="100" t="s">
        <v>110</v>
      </c>
      <c r="C289" s="100" t="s">
        <v>358</v>
      </c>
      <c r="D289" s="100" t="s">
        <v>257</v>
      </c>
      <c r="E289" s="97" t="s">
        <v>224</v>
      </c>
      <c r="F289" s="95">
        <v>20</v>
      </c>
      <c r="G289" s="95">
        <f t="shared" si="5"/>
        <v>10</v>
      </c>
      <c r="H289" s="76">
        <v>382177</v>
      </c>
      <c r="I289" s="76">
        <v>183000</v>
      </c>
    </row>
    <row r="290" spans="1:9" x14ac:dyDescent="0.25">
      <c r="A290" s="95">
        <v>289</v>
      </c>
      <c r="B290" s="100" t="s">
        <v>110</v>
      </c>
      <c r="C290" s="100" t="s">
        <v>358</v>
      </c>
      <c r="D290" s="100" t="s">
        <v>257</v>
      </c>
      <c r="E290" s="97" t="s">
        <v>222</v>
      </c>
      <c r="F290" s="95">
        <v>19</v>
      </c>
      <c r="G290" s="95">
        <f t="shared" si="5"/>
        <v>11</v>
      </c>
      <c r="H290" s="76">
        <v>44951104.519999996</v>
      </c>
      <c r="I290" s="76">
        <v>23001000</v>
      </c>
    </row>
    <row r="291" spans="1:9" x14ac:dyDescent="0.25">
      <c r="A291" s="95">
        <v>290</v>
      </c>
      <c r="B291" s="100" t="s">
        <v>110</v>
      </c>
      <c r="C291" s="100" t="s">
        <v>358</v>
      </c>
      <c r="D291" s="100" t="s">
        <v>257</v>
      </c>
      <c r="E291" s="97" t="s">
        <v>225</v>
      </c>
      <c r="F291" s="95">
        <v>18</v>
      </c>
      <c r="G291" s="95">
        <f t="shared" si="5"/>
        <v>12</v>
      </c>
      <c r="H291" s="76">
        <v>2970722.4</v>
      </c>
      <c r="I291" s="76">
        <v>1613000</v>
      </c>
    </row>
    <row r="292" spans="1:9" x14ac:dyDescent="0.25">
      <c r="A292" s="95">
        <v>291</v>
      </c>
      <c r="B292" s="100" t="s">
        <v>110</v>
      </c>
      <c r="C292" s="100" t="s">
        <v>358</v>
      </c>
      <c r="D292" s="100" t="s">
        <v>257</v>
      </c>
      <c r="E292" s="97" t="s">
        <v>228</v>
      </c>
      <c r="F292" s="95">
        <v>17</v>
      </c>
      <c r="G292" s="95">
        <f t="shared" si="5"/>
        <v>13</v>
      </c>
      <c r="H292" s="76">
        <v>3153502.68</v>
      </c>
      <c r="I292" s="76">
        <v>1808000</v>
      </c>
    </row>
    <row r="293" spans="1:9" x14ac:dyDescent="0.25">
      <c r="A293" s="95">
        <v>292</v>
      </c>
      <c r="B293" s="100" t="s">
        <v>110</v>
      </c>
      <c r="C293" s="100" t="s">
        <v>358</v>
      </c>
      <c r="D293" s="100" t="s">
        <v>257</v>
      </c>
      <c r="E293" s="97" t="s">
        <v>226</v>
      </c>
      <c r="F293" s="95">
        <v>15</v>
      </c>
      <c r="G293" s="95">
        <f t="shared" si="5"/>
        <v>15</v>
      </c>
      <c r="H293" s="76">
        <v>18914288</v>
      </c>
      <c r="I293" s="76">
        <v>11963000</v>
      </c>
    </row>
    <row r="294" spans="1:9" x14ac:dyDescent="0.25">
      <c r="A294" s="95">
        <v>293</v>
      </c>
      <c r="B294" s="100" t="s">
        <v>110</v>
      </c>
      <c r="C294" s="100" t="s">
        <v>358</v>
      </c>
      <c r="D294" s="100" t="s">
        <v>257</v>
      </c>
      <c r="E294" s="97" t="s">
        <v>0</v>
      </c>
      <c r="F294" s="95">
        <v>14</v>
      </c>
      <c r="G294" s="95">
        <f t="shared" si="5"/>
        <v>16</v>
      </c>
      <c r="H294" s="76">
        <v>353600</v>
      </c>
      <c r="I294" s="76">
        <v>234000</v>
      </c>
    </row>
    <row r="295" spans="1:9" x14ac:dyDescent="0.25">
      <c r="A295" s="95">
        <v>294</v>
      </c>
      <c r="B295" s="100" t="s">
        <v>110</v>
      </c>
      <c r="C295" s="100" t="s">
        <v>358</v>
      </c>
      <c r="D295" s="100" t="s">
        <v>257</v>
      </c>
      <c r="E295" s="97" t="s">
        <v>235</v>
      </c>
      <c r="F295" s="95">
        <v>11</v>
      </c>
      <c r="G295" s="95">
        <f t="shared" si="5"/>
        <v>19</v>
      </c>
      <c r="H295" s="76">
        <v>3455012.2800000003</v>
      </c>
      <c r="I295" s="76">
        <v>2569000</v>
      </c>
    </row>
    <row r="296" spans="1:9" x14ac:dyDescent="0.25">
      <c r="A296" s="95">
        <v>295</v>
      </c>
      <c r="B296" s="100" t="s">
        <v>110</v>
      </c>
      <c r="C296" s="100" t="s">
        <v>358</v>
      </c>
      <c r="D296" s="100" t="s">
        <v>257</v>
      </c>
      <c r="E296" s="97" t="s">
        <v>223</v>
      </c>
      <c r="F296" s="95">
        <v>8</v>
      </c>
      <c r="G296" s="95">
        <f t="shared" si="5"/>
        <v>22</v>
      </c>
      <c r="H296" s="76">
        <v>2264722.85</v>
      </c>
      <c r="I296" s="76">
        <v>1859000</v>
      </c>
    </row>
    <row r="297" spans="1:9" x14ac:dyDescent="0.25">
      <c r="A297" s="95">
        <v>296</v>
      </c>
      <c r="B297" s="100" t="s">
        <v>110</v>
      </c>
      <c r="C297" s="100" t="s">
        <v>358</v>
      </c>
      <c r="D297" s="100" t="s">
        <v>257</v>
      </c>
      <c r="E297" s="97" t="s">
        <v>221</v>
      </c>
      <c r="F297" s="95">
        <v>7</v>
      </c>
      <c r="G297" s="95">
        <f t="shared" si="5"/>
        <v>23</v>
      </c>
      <c r="H297" s="76">
        <v>766572</v>
      </c>
      <c r="I297" s="76">
        <v>648000</v>
      </c>
    </row>
    <row r="298" spans="1:9" x14ac:dyDescent="0.25">
      <c r="A298" s="95">
        <v>297</v>
      </c>
      <c r="B298" s="100" t="s">
        <v>110</v>
      </c>
      <c r="C298" s="100" t="s">
        <v>358</v>
      </c>
      <c r="D298" s="100" t="s">
        <v>257</v>
      </c>
      <c r="E298" s="97" t="s">
        <v>234</v>
      </c>
      <c r="F298" s="95">
        <v>6</v>
      </c>
      <c r="G298" s="95">
        <f t="shared" si="5"/>
        <v>24</v>
      </c>
      <c r="H298" s="76">
        <v>4288000</v>
      </c>
      <c r="I298" s="76">
        <v>3727000</v>
      </c>
    </row>
    <row r="299" spans="1:9" x14ac:dyDescent="0.25">
      <c r="A299" s="95">
        <v>298</v>
      </c>
      <c r="B299" s="100" t="s">
        <v>110</v>
      </c>
      <c r="C299" s="100" t="s">
        <v>358</v>
      </c>
      <c r="D299" s="100" t="s">
        <v>257</v>
      </c>
      <c r="E299" s="97" t="s">
        <v>232</v>
      </c>
      <c r="F299" s="95">
        <v>4</v>
      </c>
      <c r="G299" s="95">
        <f t="shared" si="5"/>
        <v>26</v>
      </c>
      <c r="H299" s="76">
        <v>11395000</v>
      </c>
      <c r="I299" s="76">
        <v>10429000</v>
      </c>
    </row>
    <row r="300" spans="1:9" x14ac:dyDescent="0.25">
      <c r="A300" s="95">
        <v>299</v>
      </c>
      <c r="B300" s="100" t="s">
        <v>110</v>
      </c>
      <c r="C300" s="100" t="s">
        <v>358</v>
      </c>
      <c r="D300" s="100" t="s">
        <v>382</v>
      </c>
      <c r="E300" s="97" t="s">
        <v>230</v>
      </c>
      <c r="F300" s="95">
        <v>5</v>
      </c>
      <c r="G300" s="95">
        <f t="shared" si="5"/>
        <v>25</v>
      </c>
      <c r="H300" s="76">
        <v>2740500</v>
      </c>
      <c r="I300" s="76">
        <v>2446000</v>
      </c>
    </row>
    <row r="301" spans="1:9" ht="33" x14ac:dyDescent="0.25">
      <c r="A301" s="95">
        <v>300</v>
      </c>
      <c r="B301" s="100" t="s">
        <v>195</v>
      </c>
      <c r="C301" s="100" t="s">
        <v>358</v>
      </c>
      <c r="D301" s="100" t="s">
        <v>383</v>
      </c>
      <c r="E301" s="97" t="s">
        <v>222</v>
      </c>
      <c r="F301" s="95">
        <v>19</v>
      </c>
      <c r="G301" s="95">
        <f t="shared" si="5"/>
        <v>11</v>
      </c>
      <c r="H301" s="76">
        <v>846616</v>
      </c>
      <c r="I301" s="76">
        <v>433000</v>
      </c>
    </row>
    <row r="302" spans="1:9" ht="33" x14ac:dyDescent="0.25">
      <c r="A302" s="95">
        <v>301</v>
      </c>
      <c r="B302" s="100" t="s">
        <v>195</v>
      </c>
      <c r="C302" s="100" t="s">
        <v>358</v>
      </c>
      <c r="D302" s="100" t="s">
        <v>384</v>
      </c>
      <c r="E302" s="97" t="s">
        <v>222</v>
      </c>
      <c r="F302" s="95">
        <v>19</v>
      </c>
      <c r="G302" s="95">
        <f t="shared" si="5"/>
        <v>11</v>
      </c>
      <c r="H302" s="76">
        <v>10868</v>
      </c>
      <c r="I302" s="76">
        <v>6000</v>
      </c>
    </row>
    <row r="303" spans="1:9" ht="33" x14ac:dyDescent="0.25">
      <c r="A303" s="95">
        <v>302</v>
      </c>
      <c r="B303" s="100" t="s">
        <v>166</v>
      </c>
      <c r="C303" s="100" t="s">
        <v>358</v>
      </c>
      <c r="D303" s="100" t="s">
        <v>323</v>
      </c>
      <c r="E303" s="97" t="s">
        <v>224</v>
      </c>
      <c r="F303" s="95">
        <v>20</v>
      </c>
      <c r="G303" s="95">
        <f t="shared" si="5"/>
        <v>10</v>
      </c>
      <c r="H303" s="76">
        <v>20182</v>
      </c>
      <c r="I303" s="76">
        <v>10000</v>
      </c>
    </row>
    <row r="304" spans="1:9" ht="33" x14ac:dyDescent="0.25">
      <c r="A304" s="95">
        <v>303</v>
      </c>
      <c r="B304" s="100" t="s">
        <v>166</v>
      </c>
      <c r="C304" s="100" t="s">
        <v>358</v>
      </c>
      <c r="D304" s="100" t="s">
        <v>323</v>
      </c>
      <c r="E304" s="97" t="s">
        <v>222</v>
      </c>
      <c r="F304" s="95">
        <v>19</v>
      </c>
      <c r="G304" s="95">
        <f t="shared" si="5"/>
        <v>11</v>
      </c>
      <c r="H304" s="76">
        <v>688278</v>
      </c>
      <c r="I304" s="76">
        <v>352000</v>
      </c>
    </row>
    <row r="305" spans="1:9" ht="33" x14ac:dyDescent="0.25">
      <c r="A305" s="95">
        <v>304</v>
      </c>
      <c r="B305" s="100" t="s">
        <v>196</v>
      </c>
      <c r="C305" s="100" t="s">
        <v>358</v>
      </c>
      <c r="D305" s="100" t="s">
        <v>385</v>
      </c>
      <c r="E305" s="97" t="s">
        <v>234</v>
      </c>
      <c r="F305" s="95">
        <v>6</v>
      </c>
      <c r="G305" s="95">
        <f t="shared" si="5"/>
        <v>24</v>
      </c>
      <c r="H305" s="76">
        <v>1952160</v>
      </c>
      <c r="I305" s="76">
        <v>1697000</v>
      </c>
    </row>
    <row r="306" spans="1:9" x14ac:dyDescent="0.25">
      <c r="A306" s="95">
        <v>305</v>
      </c>
      <c r="B306" s="100" t="s">
        <v>178</v>
      </c>
      <c r="C306" s="100" t="s">
        <v>358</v>
      </c>
      <c r="D306" s="100" t="s">
        <v>354</v>
      </c>
      <c r="E306" s="97" t="s">
        <v>224</v>
      </c>
      <c r="F306" s="95">
        <v>20</v>
      </c>
      <c r="G306" s="95">
        <f t="shared" si="5"/>
        <v>10</v>
      </c>
      <c r="H306" s="76">
        <v>60109491.216700003</v>
      </c>
      <c r="I306" s="76">
        <v>28853000</v>
      </c>
    </row>
    <row r="307" spans="1:9" x14ac:dyDescent="0.25">
      <c r="A307" s="95">
        <v>306</v>
      </c>
      <c r="B307" s="100" t="s">
        <v>178</v>
      </c>
      <c r="C307" s="100" t="s">
        <v>358</v>
      </c>
      <c r="D307" s="100" t="s">
        <v>354</v>
      </c>
      <c r="E307" s="97" t="s">
        <v>222</v>
      </c>
      <c r="F307" s="95">
        <v>19</v>
      </c>
      <c r="G307" s="95">
        <f t="shared" si="5"/>
        <v>11</v>
      </c>
      <c r="H307" s="76">
        <v>13993226.5</v>
      </c>
      <c r="I307" s="76">
        <v>7160000</v>
      </c>
    </row>
    <row r="308" spans="1:9" x14ac:dyDescent="0.25">
      <c r="A308" s="95">
        <v>307</v>
      </c>
      <c r="B308" s="100" t="s">
        <v>178</v>
      </c>
      <c r="C308" s="100" t="s">
        <v>358</v>
      </c>
      <c r="D308" s="100" t="s">
        <v>354</v>
      </c>
      <c r="E308" s="97" t="s">
        <v>225</v>
      </c>
      <c r="F308" s="95">
        <v>18</v>
      </c>
      <c r="G308" s="95">
        <f t="shared" si="5"/>
        <v>12</v>
      </c>
      <c r="H308" s="76">
        <v>1290374.6000000001</v>
      </c>
      <c r="I308" s="76">
        <v>700000</v>
      </c>
    </row>
    <row r="309" spans="1:9" x14ac:dyDescent="0.25">
      <c r="A309" s="95">
        <v>308</v>
      </c>
      <c r="B309" s="100" t="s">
        <v>178</v>
      </c>
      <c r="C309" s="100" t="s">
        <v>358</v>
      </c>
      <c r="D309" s="100" t="s">
        <v>354</v>
      </c>
      <c r="E309" s="97" t="s">
        <v>228</v>
      </c>
      <c r="F309" s="95">
        <v>17</v>
      </c>
      <c r="G309" s="95">
        <f t="shared" si="5"/>
        <v>13</v>
      </c>
      <c r="H309" s="76">
        <v>2029433.5</v>
      </c>
      <c r="I309" s="76">
        <v>1163000</v>
      </c>
    </row>
    <row r="310" spans="1:9" x14ac:dyDescent="0.25">
      <c r="A310" s="95">
        <v>309</v>
      </c>
      <c r="B310" s="100" t="s">
        <v>108</v>
      </c>
      <c r="C310" s="100" t="s">
        <v>358</v>
      </c>
      <c r="D310" s="100" t="s">
        <v>386</v>
      </c>
      <c r="E310" s="97" t="s">
        <v>225</v>
      </c>
      <c r="F310" s="95">
        <v>18</v>
      </c>
      <c r="G310" s="95">
        <f t="shared" si="5"/>
        <v>12</v>
      </c>
      <c r="H310" s="76">
        <v>878611.02999999956</v>
      </c>
      <c r="I310" s="76">
        <v>477000</v>
      </c>
    </row>
    <row r="311" spans="1:9" ht="33" x14ac:dyDescent="0.25">
      <c r="A311" s="95">
        <v>310</v>
      </c>
      <c r="B311" s="100" t="s">
        <v>111</v>
      </c>
      <c r="C311" s="100" t="s">
        <v>358</v>
      </c>
      <c r="D311" s="100" t="s">
        <v>258</v>
      </c>
      <c r="E311" s="97" t="s">
        <v>224</v>
      </c>
      <c r="F311" s="95">
        <v>20</v>
      </c>
      <c r="G311" s="95">
        <f t="shared" si="5"/>
        <v>10</v>
      </c>
      <c r="H311" s="76">
        <v>72860368.904799998</v>
      </c>
      <c r="I311" s="76">
        <v>34973000</v>
      </c>
    </row>
    <row r="312" spans="1:9" ht="33" x14ac:dyDescent="0.25">
      <c r="A312" s="95">
        <v>311</v>
      </c>
      <c r="B312" s="100" t="s">
        <v>111</v>
      </c>
      <c r="C312" s="100" t="s">
        <v>358</v>
      </c>
      <c r="D312" s="100" t="s">
        <v>258</v>
      </c>
      <c r="E312" s="97" t="s">
        <v>222</v>
      </c>
      <c r="F312" s="95">
        <v>19</v>
      </c>
      <c r="G312" s="95">
        <f t="shared" si="5"/>
        <v>11</v>
      </c>
      <c r="H312" s="76">
        <v>6965710.8700000001</v>
      </c>
      <c r="I312" s="76">
        <v>3564000</v>
      </c>
    </row>
    <row r="313" spans="1:9" ht="33" x14ac:dyDescent="0.25">
      <c r="A313" s="95">
        <v>312</v>
      </c>
      <c r="B313" s="100" t="s">
        <v>111</v>
      </c>
      <c r="C313" s="100" t="s">
        <v>358</v>
      </c>
      <c r="D313" s="100" t="s">
        <v>258</v>
      </c>
      <c r="E313" s="97" t="s">
        <v>225</v>
      </c>
      <c r="F313" s="95">
        <v>18</v>
      </c>
      <c r="G313" s="95">
        <f t="shared" si="5"/>
        <v>12</v>
      </c>
      <c r="H313" s="76">
        <v>984385.6</v>
      </c>
      <c r="I313" s="76">
        <v>534000</v>
      </c>
    </row>
    <row r="314" spans="1:9" ht="33" x14ac:dyDescent="0.25">
      <c r="A314" s="95">
        <v>313</v>
      </c>
      <c r="B314" s="100" t="s">
        <v>111</v>
      </c>
      <c r="C314" s="100" t="s">
        <v>358</v>
      </c>
      <c r="D314" s="100" t="s">
        <v>258</v>
      </c>
      <c r="E314" s="97" t="s">
        <v>228</v>
      </c>
      <c r="F314" s="95">
        <v>17</v>
      </c>
      <c r="G314" s="95">
        <f t="shared" si="5"/>
        <v>13</v>
      </c>
      <c r="H314" s="76">
        <v>1097742</v>
      </c>
      <c r="I314" s="76">
        <v>629000</v>
      </c>
    </row>
    <row r="315" spans="1:9" x14ac:dyDescent="0.25">
      <c r="A315" s="95">
        <v>314</v>
      </c>
      <c r="B315" s="100" t="s">
        <v>112</v>
      </c>
      <c r="C315" s="100" t="s">
        <v>358</v>
      </c>
      <c r="D315" s="100" t="s">
        <v>259</v>
      </c>
      <c r="E315" s="97" t="s">
        <v>224</v>
      </c>
      <c r="F315" s="95">
        <v>20</v>
      </c>
      <c r="G315" s="95">
        <f t="shared" si="5"/>
        <v>10</v>
      </c>
      <c r="H315" s="76">
        <v>5200000</v>
      </c>
      <c r="I315" s="76">
        <v>2496000</v>
      </c>
    </row>
    <row r="316" spans="1:9" x14ac:dyDescent="0.25">
      <c r="A316" s="95">
        <v>315</v>
      </c>
      <c r="B316" s="100" t="s">
        <v>112</v>
      </c>
      <c r="C316" s="100" t="s">
        <v>358</v>
      </c>
      <c r="D316" s="100" t="s">
        <v>259</v>
      </c>
      <c r="E316" s="97" t="s">
        <v>222</v>
      </c>
      <c r="F316" s="95">
        <v>19</v>
      </c>
      <c r="G316" s="95">
        <f t="shared" si="5"/>
        <v>11</v>
      </c>
      <c r="H316" s="76">
        <v>310475</v>
      </c>
      <c r="I316" s="76">
        <v>159000</v>
      </c>
    </row>
    <row r="317" spans="1:9" x14ac:dyDescent="0.25">
      <c r="A317" s="95">
        <v>316</v>
      </c>
      <c r="B317" s="100" t="s">
        <v>112</v>
      </c>
      <c r="C317" s="100" t="s">
        <v>358</v>
      </c>
      <c r="D317" s="100" t="s">
        <v>259</v>
      </c>
      <c r="E317" s="97" t="s">
        <v>228</v>
      </c>
      <c r="F317" s="95">
        <v>17</v>
      </c>
      <c r="G317" s="95">
        <f t="shared" si="5"/>
        <v>13</v>
      </c>
      <c r="H317" s="76">
        <v>357000</v>
      </c>
      <c r="I317" s="76">
        <v>205000</v>
      </c>
    </row>
    <row r="318" spans="1:9" x14ac:dyDescent="0.25">
      <c r="A318" s="95">
        <v>317</v>
      </c>
      <c r="B318" s="100" t="s">
        <v>112</v>
      </c>
      <c r="C318" s="100" t="s">
        <v>358</v>
      </c>
      <c r="D318" s="100" t="s">
        <v>387</v>
      </c>
      <c r="E318" s="97" t="s">
        <v>230</v>
      </c>
      <c r="F318" s="95">
        <v>5</v>
      </c>
      <c r="G318" s="95">
        <f t="shared" si="5"/>
        <v>25</v>
      </c>
      <c r="H318" s="76">
        <v>360988</v>
      </c>
      <c r="I318" s="76">
        <v>322000</v>
      </c>
    </row>
    <row r="319" spans="1:9" x14ac:dyDescent="0.25">
      <c r="A319" s="95">
        <v>318</v>
      </c>
      <c r="B319" s="100" t="s">
        <v>113</v>
      </c>
      <c r="C319" s="100" t="s">
        <v>358</v>
      </c>
      <c r="D319" s="100" t="s">
        <v>260</v>
      </c>
      <c r="E319" s="97" t="s">
        <v>224</v>
      </c>
      <c r="F319" s="95">
        <v>20</v>
      </c>
      <c r="G319" s="95">
        <f t="shared" si="5"/>
        <v>10</v>
      </c>
      <c r="H319" s="76">
        <v>196523785.75680003</v>
      </c>
      <c r="I319" s="76">
        <v>94331000</v>
      </c>
    </row>
    <row r="320" spans="1:9" x14ac:dyDescent="0.25">
      <c r="A320" s="95">
        <v>319</v>
      </c>
      <c r="B320" s="100" t="s">
        <v>113</v>
      </c>
      <c r="C320" s="100" t="s">
        <v>358</v>
      </c>
      <c r="D320" s="100" t="s">
        <v>260</v>
      </c>
      <c r="E320" s="97" t="s">
        <v>222</v>
      </c>
      <c r="F320" s="95">
        <v>19</v>
      </c>
      <c r="G320" s="95">
        <f t="shared" si="5"/>
        <v>11</v>
      </c>
      <c r="H320" s="76">
        <v>7849812.54</v>
      </c>
      <c r="I320" s="76">
        <v>4017000</v>
      </c>
    </row>
    <row r="321" spans="1:9" x14ac:dyDescent="0.25">
      <c r="A321" s="95">
        <v>320</v>
      </c>
      <c r="B321" s="100" t="s">
        <v>113</v>
      </c>
      <c r="C321" s="100" t="s">
        <v>358</v>
      </c>
      <c r="D321" s="100" t="s">
        <v>260</v>
      </c>
      <c r="E321" s="97" t="s">
        <v>225</v>
      </c>
      <c r="F321" s="95">
        <v>18</v>
      </c>
      <c r="G321" s="95">
        <f t="shared" si="5"/>
        <v>12</v>
      </c>
      <c r="H321" s="76">
        <v>4081099.67</v>
      </c>
      <c r="I321" s="76">
        <v>2215000</v>
      </c>
    </row>
    <row r="322" spans="1:9" x14ac:dyDescent="0.25">
      <c r="A322" s="95">
        <v>321</v>
      </c>
      <c r="B322" s="100" t="s">
        <v>113</v>
      </c>
      <c r="C322" s="100" t="s">
        <v>358</v>
      </c>
      <c r="D322" s="100" t="s">
        <v>260</v>
      </c>
      <c r="E322" s="97" t="s">
        <v>228</v>
      </c>
      <c r="F322" s="95">
        <v>17</v>
      </c>
      <c r="G322" s="95">
        <f t="shared" si="5"/>
        <v>13</v>
      </c>
      <c r="H322" s="76">
        <v>8987091.8899999373</v>
      </c>
      <c r="I322" s="76">
        <v>5152000</v>
      </c>
    </row>
    <row r="323" spans="1:9" x14ac:dyDescent="0.25">
      <c r="A323" s="95">
        <v>322</v>
      </c>
      <c r="B323" s="100" t="s">
        <v>113</v>
      </c>
      <c r="C323" s="100" t="s">
        <v>358</v>
      </c>
      <c r="D323" s="100" t="s">
        <v>260</v>
      </c>
      <c r="E323" s="97" t="s">
        <v>226</v>
      </c>
      <c r="F323" s="95">
        <v>15</v>
      </c>
      <c r="G323" s="95">
        <f t="shared" si="5"/>
        <v>15</v>
      </c>
      <c r="H323" s="76">
        <v>1549320.3399999999</v>
      </c>
      <c r="I323" s="76">
        <v>980000</v>
      </c>
    </row>
    <row r="324" spans="1:9" x14ac:dyDescent="0.25">
      <c r="A324" s="95">
        <v>323</v>
      </c>
      <c r="B324" s="100" t="s">
        <v>113</v>
      </c>
      <c r="C324" s="100" t="s">
        <v>358</v>
      </c>
      <c r="D324" s="100" t="s">
        <v>260</v>
      </c>
      <c r="E324" s="97" t="s">
        <v>0</v>
      </c>
      <c r="F324" s="95">
        <v>14</v>
      </c>
      <c r="G324" s="95">
        <f t="shared" si="5"/>
        <v>16</v>
      </c>
      <c r="H324" s="76">
        <v>190684</v>
      </c>
      <c r="I324" s="76">
        <v>126000</v>
      </c>
    </row>
    <row r="325" spans="1:9" x14ac:dyDescent="0.25">
      <c r="A325" s="95">
        <v>324</v>
      </c>
      <c r="B325" s="100" t="s">
        <v>113</v>
      </c>
      <c r="C325" s="100" t="s">
        <v>358</v>
      </c>
      <c r="D325" s="100" t="s">
        <v>260</v>
      </c>
      <c r="E325" s="97" t="s">
        <v>221</v>
      </c>
      <c r="F325" s="95">
        <v>7</v>
      </c>
      <c r="G325" s="95">
        <f t="shared" si="5"/>
        <v>23</v>
      </c>
      <c r="H325" s="76">
        <v>134000</v>
      </c>
      <c r="I325" s="76">
        <v>113000</v>
      </c>
    </row>
    <row r="326" spans="1:9" x14ac:dyDescent="0.25">
      <c r="A326" s="95">
        <v>325</v>
      </c>
      <c r="B326" s="100" t="s">
        <v>113</v>
      </c>
      <c r="C326" s="100" t="s">
        <v>358</v>
      </c>
      <c r="D326" s="100" t="s">
        <v>260</v>
      </c>
      <c r="E326" s="97" t="s">
        <v>229</v>
      </c>
      <c r="F326" s="95">
        <v>3</v>
      </c>
      <c r="G326" s="95">
        <f t="shared" si="5"/>
        <v>27</v>
      </c>
      <c r="H326" s="76">
        <v>17431414.060962312</v>
      </c>
      <c r="I326" s="76">
        <v>15863000</v>
      </c>
    </row>
    <row r="327" spans="1:9" x14ac:dyDescent="0.25">
      <c r="A327" s="95">
        <v>326</v>
      </c>
      <c r="B327" s="100" t="s">
        <v>114</v>
      </c>
      <c r="C327" s="100" t="s">
        <v>358</v>
      </c>
      <c r="D327" s="100" t="s">
        <v>261</v>
      </c>
      <c r="E327" s="97" t="s">
        <v>224</v>
      </c>
      <c r="F327" s="95">
        <v>20</v>
      </c>
      <c r="G327" s="95">
        <f t="shared" si="5"/>
        <v>10</v>
      </c>
      <c r="H327" s="76">
        <v>1733080.0299999998</v>
      </c>
      <c r="I327" s="76">
        <v>832000</v>
      </c>
    </row>
    <row r="328" spans="1:9" x14ac:dyDescent="0.25">
      <c r="A328" s="95">
        <v>327</v>
      </c>
      <c r="B328" s="100" t="s">
        <v>114</v>
      </c>
      <c r="C328" s="100" t="s">
        <v>358</v>
      </c>
      <c r="D328" s="100" t="s">
        <v>261</v>
      </c>
      <c r="E328" s="97" t="s">
        <v>222</v>
      </c>
      <c r="F328" s="95">
        <v>19</v>
      </c>
      <c r="G328" s="95">
        <f t="shared" si="5"/>
        <v>11</v>
      </c>
      <c r="H328" s="76">
        <v>3169852.82</v>
      </c>
      <c r="I328" s="76">
        <v>1622000</v>
      </c>
    </row>
    <row r="329" spans="1:9" x14ac:dyDescent="0.25">
      <c r="A329" s="95">
        <v>328</v>
      </c>
      <c r="B329" s="100" t="s">
        <v>114</v>
      </c>
      <c r="C329" s="100" t="s">
        <v>358</v>
      </c>
      <c r="D329" s="100" t="s">
        <v>261</v>
      </c>
      <c r="E329" s="97" t="s">
        <v>225</v>
      </c>
      <c r="F329" s="95">
        <v>18</v>
      </c>
      <c r="G329" s="95">
        <f t="shared" si="5"/>
        <v>12</v>
      </c>
      <c r="H329" s="76">
        <v>919822.4</v>
      </c>
      <c r="I329" s="76">
        <v>499000</v>
      </c>
    </row>
    <row r="330" spans="1:9" x14ac:dyDescent="0.25">
      <c r="A330" s="95">
        <v>329</v>
      </c>
      <c r="B330" s="100" t="s">
        <v>114</v>
      </c>
      <c r="C330" s="100" t="s">
        <v>358</v>
      </c>
      <c r="D330" s="100" t="s">
        <v>261</v>
      </c>
      <c r="E330" s="97" t="s">
        <v>228</v>
      </c>
      <c r="F330" s="95">
        <v>17</v>
      </c>
      <c r="G330" s="95">
        <f t="shared" si="5"/>
        <v>13</v>
      </c>
      <c r="H330" s="76">
        <v>6988577.2900000047</v>
      </c>
      <c r="I330" s="76">
        <v>4007000</v>
      </c>
    </row>
    <row r="331" spans="1:9" x14ac:dyDescent="0.25">
      <c r="A331" s="95">
        <v>330</v>
      </c>
      <c r="B331" s="100" t="s">
        <v>114</v>
      </c>
      <c r="C331" s="100" t="s">
        <v>358</v>
      </c>
      <c r="D331" s="100" t="s">
        <v>261</v>
      </c>
      <c r="E331" s="97" t="s">
        <v>236</v>
      </c>
      <c r="F331" s="95">
        <v>16</v>
      </c>
      <c r="G331" s="95">
        <f t="shared" si="5"/>
        <v>14</v>
      </c>
      <c r="H331" s="76">
        <v>48410</v>
      </c>
      <c r="I331" s="76">
        <v>29000</v>
      </c>
    </row>
    <row r="332" spans="1:9" x14ac:dyDescent="0.25">
      <c r="A332" s="95">
        <v>331</v>
      </c>
      <c r="B332" s="100" t="s">
        <v>114</v>
      </c>
      <c r="C332" s="100" t="s">
        <v>358</v>
      </c>
      <c r="D332" s="100" t="s">
        <v>261</v>
      </c>
      <c r="E332" s="97" t="s">
        <v>226</v>
      </c>
      <c r="F332" s="95">
        <v>15</v>
      </c>
      <c r="G332" s="95">
        <f t="shared" si="5"/>
        <v>15</v>
      </c>
      <c r="H332" s="76">
        <v>63000</v>
      </c>
      <c r="I332" s="76">
        <v>40000</v>
      </c>
    </row>
    <row r="333" spans="1:9" x14ac:dyDescent="0.25">
      <c r="A333" s="95">
        <v>332</v>
      </c>
      <c r="B333" s="100" t="s">
        <v>114</v>
      </c>
      <c r="C333" s="100" t="s">
        <v>358</v>
      </c>
      <c r="D333" s="100" t="s">
        <v>261</v>
      </c>
      <c r="E333" s="97" t="s">
        <v>0</v>
      </c>
      <c r="F333" s="95">
        <v>14</v>
      </c>
      <c r="G333" s="95">
        <f t="shared" si="5"/>
        <v>16</v>
      </c>
      <c r="H333" s="76">
        <v>54478</v>
      </c>
      <c r="I333" s="76">
        <v>36000</v>
      </c>
    </row>
    <row r="334" spans="1:9" ht="33" x14ac:dyDescent="0.25">
      <c r="A334" s="95">
        <v>333</v>
      </c>
      <c r="B334" s="100" t="s">
        <v>197</v>
      </c>
      <c r="C334" s="100" t="s">
        <v>358</v>
      </c>
      <c r="D334" s="100" t="s">
        <v>388</v>
      </c>
      <c r="E334" s="97" t="s">
        <v>224</v>
      </c>
      <c r="F334" s="95">
        <v>20</v>
      </c>
      <c r="G334" s="95">
        <f t="shared" si="5"/>
        <v>10</v>
      </c>
      <c r="H334" s="76">
        <v>4840612</v>
      </c>
      <c r="I334" s="76">
        <v>2323000</v>
      </c>
    </row>
    <row r="335" spans="1:9" ht="33" x14ac:dyDescent="0.25">
      <c r="A335" s="95">
        <v>334</v>
      </c>
      <c r="B335" s="100" t="s">
        <v>197</v>
      </c>
      <c r="C335" s="100" t="s">
        <v>358</v>
      </c>
      <c r="D335" s="100" t="s">
        <v>388</v>
      </c>
      <c r="E335" s="97" t="s">
        <v>222</v>
      </c>
      <c r="F335" s="95">
        <v>19</v>
      </c>
      <c r="G335" s="95">
        <f t="shared" si="5"/>
        <v>11</v>
      </c>
      <c r="H335" s="76">
        <v>1710000</v>
      </c>
      <c r="I335" s="76">
        <v>875000</v>
      </c>
    </row>
    <row r="336" spans="1:9" ht="33" x14ac:dyDescent="0.25">
      <c r="A336" s="95">
        <v>335</v>
      </c>
      <c r="B336" s="100" t="s">
        <v>197</v>
      </c>
      <c r="C336" s="100" t="s">
        <v>358</v>
      </c>
      <c r="D336" s="100" t="s">
        <v>388</v>
      </c>
      <c r="E336" s="97" t="s">
        <v>234</v>
      </c>
      <c r="F336" s="95">
        <v>6</v>
      </c>
      <c r="G336" s="95">
        <f t="shared" si="5"/>
        <v>24</v>
      </c>
      <c r="H336" s="76">
        <v>1140000</v>
      </c>
      <c r="I336" s="76">
        <v>991000</v>
      </c>
    </row>
    <row r="337" spans="1:9" x14ac:dyDescent="0.25">
      <c r="A337" s="95">
        <v>336</v>
      </c>
      <c r="B337" s="100" t="s">
        <v>153</v>
      </c>
      <c r="C337" s="100" t="s">
        <v>358</v>
      </c>
      <c r="D337" s="100" t="s">
        <v>389</v>
      </c>
      <c r="E337" s="97" t="s">
        <v>224</v>
      </c>
      <c r="F337" s="95">
        <v>20</v>
      </c>
      <c r="G337" s="95">
        <f t="shared" ref="G337:G400" si="6">30-F337</f>
        <v>10</v>
      </c>
      <c r="H337" s="76">
        <v>73848</v>
      </c>
      <c r="I337" s="76">
        <v>35000</v>
      </c>
    </row>
    <row r="338" spans="1:9" x14ac:dyDescent="0.25">
      <c r="A338" s="95">
        <v>337</v>
      </c>
      <c r="B338" s="100" t="s">
        <v>153</v>
      </c>
      <c r="C338" s="100" t="s">
        <v>358</v>
      </c>
      <c r="D338" s="100" t="s">
        <v>389</v>
      </c>
      <c r="E338" s="97" t="s">
        <v>228</v>
      </c>
      <c r="F338" s="95">
        <v>17</v>
      </c>
      <c r="G338" s="95">
        <f t="shared" si="6"/>
        <v>13</v>
      </c>
      <c r="H338" s="76">
        <v>39600</v>
      </c>
      <c r="I338" s="76">
        <v>23000</v>
      </c>
    </row>
    <row r="339" spans="1:9" x14ac:dyDescent="0.25">
      <c r="A339" s="95">
        <v>338</v>
      </c>
      <c r="B339" s="100" t="s">
        <v>115</v>
      </c>
      <c r="C339" s="100" t="s">
        <v>358</v>
      </c>
      <c r="D339" s="100" t="s">
        <v>262</v>
      </c>
      <c r="E339" s="97" t="s">
        <v>222</v>
      </c>
      <c r="F339" s="95">
        <v>19</v>
      </c>
      <c r="G339" s="95">
        <f t="shared" si="6"/>
        <v>11</v>
      </c>
      <c r="H339" s="76">
        <v>433249</v>
      </c>
      <c r="I339" s="76">
        <v>222000</v>
      </c>
    </row>
    <row r="340" spans="1:9" x14ac:dyDescent="0.25">
      <c r="A340" s="95">
        <v>339</v>
      </c>
      <c r="B340" s="100" t="s">
        <v>115</v>
      </c>
      <c r="C340" s="100" t="s">
        <v>358</v>
      </c>
      <c r="D340" s="100" t="s">
        <v>390</v>
      </c>
      <c r="E340" s="97" t="s">
        <v>224</v>
      </c>
      <c r="F340" s="95">
        <v>20</v>
      </c>
      <c r="G340" s="95">
        <f t="shared" si="6"/>
        <v>10</v>
      </c>
      <c r="H340" s="76">
        <v>7185435</v>
      </c>
      <c r="I340" s="76">
        <v>3449000</v>
      </c>
    </row>
    <row r="341" spans="1:9" x14ac:dyDescent="0.25">
      <c r="A341" s="95">
        <v>340</v>
      </c>
      <c r="B341" s="100" t="s">
        <v>115</v>
      </c>
      <c r="C341" s="100" t="s">
        <v>358</v>
      </c>
      <c r="D341" s="100" t="s">
        <v>390</v>
      </c>
      <c r="E341" s="97" t="s">
        <v>228</v>
      </c>
      <c r="F341" s="95">
        <v>17</v>
      </c>
      <c r="G341" s="95">
        <f t="shared" si="6"/>
        <v>13</v>
      </c>
      <c r="H341" s="76">
        <v>133150</v>
      </c>
      <c r="I341" s="76">
        <v>76000</v>
      </c>
    </row>
    <row r="342" spans="1:9" x14ac:dyDescent="0.25">
      <c r="A342" s="95">
        <v>341</v>
      </c>
      <c r="B342" s="100" t="s">
        <v>107</v>
      </c>
      <c r="C342" s="100" t="s">
        <v>358</v>
      </c>
      <c r="D342" s="100" t="s">
        <v>391</v>
      </c>
      <c r="E342" s="97" t="s">
        <v>222</v>
      </c>
      <c r="F342" s="95">
        <v>19</v>
      </c>
      <c r="G342" s="95">
        <f t="shared" si="6"/>
        <v>11</v>
      </c>
      <c r="H342" s="76">
        <v>76926</v>
      </c>
      <c r="I342" s="76">
        <v>39000</v>
      </c>
    </row>
    <row r="343" spans="1:9" x14ac:dyDescent="0.25">
      <c r="A343" s="95">
        <v>342</v>
      </c>
      <c r="B343" s="100" t="s">
        <v>107</v>
      </c>
      <c r="C343" s="100" t="s">
        <v>358</v>
      </c>
      <c r="D343" s="100" t="s">
        <v>392</v>
      </c>
      <c r="E343" s="97" t="s">
        <v>222</v>
      </c>
      <c r="F343" s="95">
        <v>19</v>
      </c>
      <c r="G343" s="95">
        <f t="shared" si="6"/>
        <v>11</v>
      </c>
      <c r="H343" s="76">
        <v>373124</v>
      </c>
      <c r="I343" s="76">
        <v>191000</v>
      </c>
    </row>
    <row r="344" spans="1:9" x14ac:dyDescent="0.25">
      <c r="A344" s="95">
        <v>343</v>
      </c>
      <c r="B344" s="100" t="s">
        <v>107</v>
      </c>
      <c r="C344" s="100" t="s">
        <v>358</v>
      </c>
      <c r="D344" s="100" t="s">
        <v>393</v>
      </c>
      <c r="E344" s="97" t="s">
        <v>222</v>
      </c>
      <c r="F344" s="95">
        <v>19</v>
      </c>
      <c r="G344" s="95">
        <f t="shared" si="6"/>
        <v>11</v>
      </c>
      <c r="H344" s="76">
        <v>2785924</v>
      </c>
      <c r="I344" s="76">
        <v>1426000</v>
      </c>
    </row>
    <row r="345" spans="1:9" ht="33" x14ac:dyDescent="0.25">
      <c r="A345" s="95">
        <v>344</v>
      </c>
      <c r="B345" s="100" t="s">
        <v>45</v>
      </c>
      <c r="C345" s="100" t="s">
        <v>358</v>
      </c>
      <c r="D345" s="100" t="s">
        <v>43</v>
      </c>
      <c r="E345" s="97" t="s">
        <v>220</v>
      </c>
      <c r="F345" s="95">
        <v>1</v>
      </c>
      <c r="G345" s="95">
        <f t="shared" si="6"/>
        <v>29</v>
      </c>
      <c r="H345" s="76">
        <v>13930601.699999999</v>
      </c>
      <c r="I345" s="76">
        <v>13513000</v>
      </c>
    </row>
    <row r="346" spans="1:9" x14ac:dyDescent="0.25">
      <c r="A346" s="95">
        <v>345</v>
      </c>
      <c r="B346" s="100" t="s">
        <v>190</v>
      </c>
      <c r="C346" s="100" t="s">
        <v>358</v>
      </c>
      <c r="D346" s="100" t="s">
        <v>49</v>
      </c>
      <c r="E346" s="97" t="s">
        <v>233</v>
      </c>
      <c r="F346" s="95">
        <v>2</v>
      </c>
      <c r="G346" s="95">
        <f t="shared" si="6"/>
        <v>28</v>
      </c>
      <c r="H346" s="76">
        <v>420000</v>
      </c>
      <c r="I346" s="76">
        <v>395000</v>
      </c>
    </row>
    <row r="347" spans="1:9" ht="33" x14ac:dyDescent="0.25">
      <c r="A347" s="95">
        <v>346</v>
      </c>
      <c r="B347" s="100" t="s">
        <v>168</v>
      </c>
      <c r="C347" s="100" t="s">
        <v>358</v>
      </c>
      <c r="D347" s="100" t="s">
        <v>394</v>
      </c>
      <c r="E347" s="97" t="s">
        <v>224</v>
      </c>
      <c r="F347" s="95">
        <v>20</v>
      </c>
      <c r="G347" s="95">
        <f t="shared" si="6"/>
        <v>10</v>
      </c>
      <c r="H347" s="76">
        <v>285889</v>
      </c>
      <c r="I347" s="76">
        <v>137000</v>
      </c>
    </row>
    <row r="348" spans="1:9" ht="33" x14ac:dyDescent="0.25">
      <c r="A348" s="95">
        <v>347</v>
      </c>
      <c r="B348" s="100" t="s">
        <v>168</v>
      </c>
      <c r="C348" s="100" t="s">
        <v>358</v>
      </c>
      <c r="D348" s="100" t="s">
        <v>325</v>
      </c>
      <c r="E348" s="97" t="s">
        <v>224</v>
      </c>
      <c r="F348" s="95">
        <v>20</v>
      </c>
      <c r="G348" s="95">
        <f t="shared" si="6"/>
        <v>10</v>
      </c>
      <c r="H348" s="76">
        <v>153106</v>
      </c>
      <c r="I348" s="76">
        <v>73000</v>
      </c>
    </row>
    <row r="349" spans="1:9" ht="33" x14ac:dyDescent="0.25">
      <c r="A349" s="95">
        <v>348</v>
      </c>
      <c r="B349" s="100" t="s">
        <v>168</v>
      </c>
      <c r="C349" s="100" t="s">
        <v>358</v>
      </c>
      <c r="D349" s="100" t="s">
        <v>395</v>
      </c>
      <c r="E349" s="97" t="s">
        <v>224</v>
      </c>
      <c r="F349" s="95">
        <v>20</v>
      </c>
      <c r="G349" s="95">
        <f t="shared" si="6"/>
        <v>10</v>
      </c>
      <c r="H349" s="76">
        <v>274386</v>
      </c>
      <c r="I349" s="76">
        <v>132000</v>
      </c>
    </row>
    <row r="350" spans="1:9" x14ac:dyDescent="0.25">
      <c r="A350" s="95">
        <v>349</v>
      </c>
      <c r="B350" s="100" t="s">
        <v>169</v>
      </c>
      <c r="C350" s="100" t="s">
        <v>358</v>
      </c>
      <c r="D350" s="100" t="s">
        <v>396</v>
      </c>
      <c r="E350" s="97" t="s">
        <v>224</v>
      </c>
      <c r="F350" s="95">
        <v>20</v>
      </c>
      <c r="G350" s="95">
        <f t="shared" si="6"/>
        <v>10</v>
      </c>
      <c r="H350" s="76">
        <v>931498</v>
      </c>
      <c r="I350" s="76">
        <v>447000</v>
      </c>
    </row>
    <row r="351" spans="1:9" x14ac:dyDescent="0.25">
      <c r="A351" s="95">
        <v>350</v>
      </c>
      <c r="B351" s="100" t="s">
        <v>169</v>
      </c>
      <c r="C351" s="100" t="s">
        <v>358</v>
      </c>
      <c r="D351" s="100" t="s">
        <v>396</v>
      </c>
      <c r="E351" s="97" t="s">
        <v>228</v>
      </c>
      <c r="F351" s="95">
        <v>17</v>
      </c>
      <c r="G351" s="95">
        <f t="shared" si="6"/>
        <v>13</v>
      </c>
      <c r="H351" s="76">
        <v>130604</v>
      </c>
      <c r="I351" s="76">
        <v>75000</v>
      </c>
    </row>
    <row r="352" spans="1:9" x14ac:dyDescent="0.25">
      <c r="A352" s="95">
        <v>351</v>
      </c>
      <c r="B352" s="100" t="s">
        <v>169</v>
      </c>
      <c r="C352" s="100" t="s">
        <v>358</v>
      </c>
      <c r="D352" s="100" t="s">
        <v>326</v>
      </c>
      <c r="E352" s="97" t="s">
        <v>224</v>
      </c>
      <c r="F352" s="95">
        <v>20</v>
      </c>
      <c r="G352" s="95">
        <f t="shared" si="6"/>
        <v>10</v>
      </c>
      <c r="H352" s="76">
        <v>1118999</v>
      </c>
      <c r="I352" s="76">
        <v>537000</v>
      </c>
    </row>
    <row r="353" spans="1:9" x14ac:dyDescent="0.25">
      <c r="A353" s="95">
        <v>352</v>
      </c>
      <c r="B353" s="100" t="s">
        <v>169</v>
      </c>
      <c r="C353" s="100" t="s">
        <v>358</v>
      </c>
      <c r="D353" s="100" t="s">
        <v>326</v>
      </c>
      <c r="E353" s="97" t="s">
        <v>228</v>
      </c>
      <c r="F353" s="95">
        <v>17</v>
      </c>
      <c r="G353" s="95">
        <f t="shared" si="6"/>
        <v>13</v>
      </c>
      <c r="H353" s="76">
        <v>211575</v>
      </c>
      <c r="I353" s="76">
        <v>121000</v>
      </c>
    </row>
    <row r="354" spans="1:9" x14ac:dyDescent="0.25">
      <c r="A354" s="95">
        <v>353</v>
      </c>
      <c r="B354" s="100" t="s">
        <v>169</v>
      </c>
      <c r="C354" s="100" t="s">
        <v>358</v>
      </c>
      <c r="D354" s="100" t="s">
        <v>397</v>
      </c>
      <c r="E354" s="97" t="s">
        <v>224</v>
      </c>
      <c r="F354" s="95">
        <v>20</v>
      </c>
      <c r="G354" s="95">
        <f t="shared" si="6"/>
        <v>10</v>
      </c>
      <c r="H354" s="76">
        <v>1174639</v>
      </c>
      <c r="I354" s="76">
        <v>564000</v>
      </c>
    </row>
    <row r="355" spans="1:9" x14ac:dyDescent="0.25">
      <c r="A355" s="95">
        <v>354</v>
      </c>
      <c r="B355" s="100" t="s">
        <v>124</v>
      </c>
      <c r="C355" s="100" t="s">
        <v>358</v>
      </c>
      <c r="D355" s="100" t="s">
        <v>398</v>
      </c>
      <c r="E355" s="97" t="s">
        <v>224</v>
      </c>
      <c r="F355" s="95">
        <v>20</v>
      </c>
      <c r="G355" s="95">
        <f t="shared" si="6"/>
        <v>10</v>
      </c>
      <c r="H355" s="76">
        <v>711223</v>
      </c>
      <c r="I355" s="76">
        <v>341000</v>
      </c>
    </row>
    <row r="356" spans="1:9" x14ac:dyDescent="0.25">
      <c r="A356" s="95">
        <v>355</v>
      </c>
      <c r="B356" s="100" t="s">
        <v>124</v>
      </c>
      <c r="C356" s="100" t="s">
        <v>358</v>
      </c>
      <c r="D356" s="100" t="s">
        <v>398</v>
      </c>
      <c r="E356" s="97" t="s">
        <v>222</v>
      </c>
      <c r="F356" s="95">
        <v>19</v>
      </c>
      <c r="G356" s="95">
        <f t="shared" si="6"/>
        <v>11</v>
      </c>
      <c r="H356" s="76">
        <v>13775</v>
      </c>
      <c r="I356" s="76">
        <v>7000</v>
      </c>
    </row>
    <row r="357" spans="1:9" x14ac:dyDescent="0.25">
      <c r="A357" s="95">
        <v>356</v>
      </c>
      <c r="B357" s="100" t="s">
        <v>124</v>
      </c>
      <c r="C357" s="100" t="s">
        <v>358</v>
      </c>
      <c r="D357" s="100" t="s">
        <v>398</v>
      </c>
      <c r="E357" s="97" t="s">
        <v>225</v>
      </c>
      <c r="F357" s="95">
        <v>18</v>
      </c>
      <c r="G357" s="95">
        <f t="shared" si="6"/>
        <v>12</v>
      </c>
      <c r="H357" s="76">
        <v>203765</v>
      </c>
      <c r="I357" s="76">
        <v>111000</v>
      </c>
    </row>
    <row r="358" spans="1:9" x14ac:dyDescent="0.25">
      <c r="A358" s="95">
        <v>357</v>
      </c>
      <c r="B358" s="100" t="s">
        <v>124</v>
      </c>
      <c r="C358" s="100" t="s">
        <v>358</v>
      </c>
      <c r="D358" s="100" t="s">
        <v>399</v>
      </c>
      <c r="E358" s="97" t="s">
        <v>224</v>
      </c>
      <c r="F358" s="95">
        <v>20</v>
      </c>
      <c r="G358" s="95">
        <f t="shared" si="6"/>
        <v>10</v>
      </c>
      <c r="H358" s="76">
        <v>801360</v>
      </c>
      <c r="I358" s="76">
        <v>385000</v>
      </c>
    </row>
    <row r="359" spans="1:9" x14ac:dyDescent="0.25">
      <c r="A359" s="95">
        <v>358</v>
      </c>
      <c r="B359" s="100" t="s">
        <v>124</v>
      </c>
      <c r="C359" s="100" t="s">
        <v>358</v>
      </c>
      <c r="D359" s="100" t="s">
        <v>399</v>
      </c>
      <c r="E359" s="97" t="s">
        <v>222</v>
      </c>
      <c r="F359" s="95">
        <v>19</v>
      </c>
      <c r="G359" s="95">
        <f t="shared" si="6"/>
        <v>11</v>
      </c>
      <c r="H359" s="76">
        <v>13775</v>
      </c>
      <c r="I359" s="76">
        <v>7000</v>
      </c>
    </row>
    <row r="360" spans="1:9" ht="33" x14ac:dyDescent="0.25">
      <c r="A360" s="95">
        <v>359</v>
      </c>
      <c r="B360" s="100" t="s">
        <v>179</v>
      </c>
      <c r="C360" s="100" t="s">
        <v>358</v>
      </c>
      <c r="D360" s="100" t="s">
        <v>400</v>
      </c>
      <c r="E360" s="97" t="s">
        <v>224</v>
      </c>
      <c r="F360" s="95">
        <v>20</v>
      </c>
      <c r="G360" s="95">
        <f t="shared" si="6"/>
        <v>10</v>
      </c>
      <c r="H360" s="76">
        <v>1155290</v>
      </c>
      <c r="I360" s="76">
        <v>555000</v>
      </c>
    </row>
    <row r="361" spans="1:9" ht="33" x14ac:dyDescent="0.25">
      <c r="A361" s="95">
        <v>360</v>
      </c>
      <c r="B361" s="100" t="s">
        <v>179</v>
      </c>
      <c r="C361" s="100" t="s">
        <v>358</v>
      </c>
      <c r="D361" s="100" t="s">
        <v>400</v>
      </c>
      <c r="E361" s="97" t="s">
        <v>222</v>
      </c>
      <c r="F361" s="95">
        <v>19</v>
      </c>
      <c r="G361" s="95">
        <f t="shared" si="6"/>
        <v>11</v>
      </c>
      <c r="H361" s="76">
        <v>2256071</v>
      </c>
      <c r="I361" s="76">
        <v>1154000</v>
      </c>
    </row>
    <row r="362" spans="1:9" ht="33" x14ac:dyDescent="0.25">
      <c r="A362" s="95">
        <v>361</v>
      </c>
      <c r="B362" s="100" t="s">
        <v>179</v>
      </c>
      <c r="C362" s="100" t="s">
        <v>358</v>
      </c>
      <c r="D362" s="100" t="s">
        <v>401</v>
      </c>
      <c r="E362" s="97" t="s">
        <v>222</v>
      </c>
      <c r="F362" s="95">
        <v>19</v>
      </c>
      <c r="G362" s="95">
        <f t="shared" si="6"/>
        <v>11</v>
      </c>
      <c r="H362" s="76">
        <v>999434</v>
      </c>
      <c r="I362" s="76">
        <v>511000</v>
      </c>
    </row>
    <row r="363" spans="1:9" ht="33" x14ac:dyDescent="0.25">
      <c r="A363" s="95">
        <v>362</v>
      </c>
      <c r="B363" s="100" t="s">
        <v>107</v>
      </c>
      <c r="C363" s="100" t="s">
        <v>358</v>
      </c>
      <c r="D363" s="100" t="s">
        <v>402</v>
      </c>
      <c r="E363" s="97" t="s">
        <v>222</v>
      </c>
      <c r="F363" s="95">
        <v>19</v>
      </c>
      <c r="G363" s="95">
        <f t="shared" si="6"/>
        <v>11</v>
      </c>
      <c r="H363" s="76">
        <v>7705750</v>
      </c>
      <c r="I363" s="76">
        <v>3943000</v>
      </c>
    </row>
    <row r="364" spans="1:9" ht="33" x14ac:dyDescent="0.25">
      <c r="A364" s="95">
        <v>363</v>
      </c>
      <c r="B364" s="100" t="s">
        <v>107</v>
      </c>
      <c r="C364" s="100" t="s">
        <v>358</v>
      </c>
      <c r="D364" s="100" t="s">
        <v>403</v>
      </c>
      <c r="E364" s="97" t="s">
        <v>222</v>
      </c>
      <c r="F364" s="95">
        <v>19</v>
      </c>
      <c r="G364" s="95">
        <f t="shared" si="6"/>
        <v>11</v>
      </c>
      <c r="H364" s="76">
        <v>988155</v>
      </c>
      <c r="I364" s="76">
        <v>506000</v>
      </c>
    </row>
    <row r="365" spans="1:9" ht="33" x14ac:dyDescent="0.25">
      <c r="A365" s="95">
        <v>364</v>
      </c>
      <c r="B365" s="100" t="s">
        <v>107</v>
      </c>
      <c r="C365" s="100" t="s">
        <v>358</v>
      </c>
      <c r="D365" s="100" t="s">
        <v>404</v>
      </c>
      <c r="E365" s="97" t="s">
        <v>222</v>
      </c>
      <c r="F365" s="95">
        <v>19</v>
      </c>
      <c r="G365" s="95">
        <f t="shared" si="6"/>
        <v>11</v>
      </c>
      <c r="H365" s="76">
        <v>2052075</v>
      </c>
      <c r="I365" s="76">
        <v>1050000</v>
      </c>
    </row>
    <row r="366" spans="1:9" ht="33" x14ac:dyDescent="0.25">
      <c r="A366" s="95">
        <v>365</v>
      </c>
      <c r="B366" s="100" t="s">
        <v>178</v>
      </c>
      <c r="C366" s="100" t="s">
        <v>358</v>
      </c>
      <c r="D366" s="100" t="s">
        <v>405</v>
      </c>
      <c r="E366" s="97" t="s">
        <v>222</v>
      </c>
      <c r="F366" s="95">
        <v>19</v>
      </c>
      <c r="G366" s="95">
        <f t="shared" si="6"/>
        <v>11</v>
      </c>
      <c r="H366" s="76">
        <v>1631958.8099999998</v>
      </c>
      <c r="I366" s="76">
        <v>835000</v>
      </c>
    </row>
    <row r="367" spans="1:9" ht="33" x14ac:dyDescent="0.25">
      <c r="A367" s="95">
        <v>366</v>
      </c>
      <c r="B367" s="100" t="s">
        <v>178</v>
      </c>
      <c r="C367" s="100" t="s">
        <v>358</v>
      </c>
      <c r="D367" s="100" t="s">
        <v>405</v>
      </c>
      <c r="E367" s="97" t="s">
        <v>226</v>
      </c>
      <c r="F367" s="95">
        <v>15</v>
      </c>
      <c r="G367" s="95">
        <f t="shared" si="6"/>
        <v>15</v>
      </c>
      <c r="H367" s="76">
        <v>325880</v>
      </c>
      <c r="I367" s="76">
        <v>206000</v>
      </c>
    </row>
    <row r="368" spans="1:9" x14ac:dyDescent="0.25">
      <c r="A368" s="95">
        <v>367</v>
      </c>
      <c r="B368" s="100" t="s">
        <v>198</v>
      </c>
      <c r="C368" s="100" t="s">
        <v>358</v>
      </c>
      <c r="D368" s="100" t="s">
        <v>406</v>
      </c>
      <c r="E368" s="97" t="s">
        <v>230</v>
      </c>
      <c r="F368" s="95">
        <v>5</v>
      </c>
      <c r="G368" s="95">
        <f t="shared" si="6"/>
        <v>25</v>
      </c>
      <c r="H368" s="76">
        <v>535055.09</v>
      </c>
      <c r="I368" s="76">
        <v>478000</v>
      </c>
    </row>
    <row r="369" spans="1:9" x14ac:dyDescent="0.25">
      <c r="A369" s="95">
        <v>368</v>
      </c>
      <c r="B369" s="100" t="s">
        <v>101</v>
      </c>
      <c r="C369" s="100" t="s">
        <v>44</v>
      </c>
      <c r="D369" s="100" t="s">
        <v>247</v>
      </c>
      <c r="E369" s="97" t="s">
        <v>223</v>
      </c>
      <c r="F369" s="95">
        <v>8</v>
      </c>
      <c r="G369" s="95">
        <f t="shared" si="6"/>
        <v>22</v>
      </c>
      <c r="H369" s="76">
        <v>1312080.01</v>
      </c>
      <c r="I369" s="76">
        <v>1077000</v>
      </c>
    </row>
    <row r="370" spans="1:9" x14ac:dyDescent="0.25">
      <c r="A370" s="95">
        <v>369</v>
      </c>
      <c r="B370" s="100" t="s">
        <v>199</v>
      </c>
      <c r="C370" s="100" t="s">
        <v>44</v>
      </c>
      <c r="D370" s="100" t="s">
        <v>304</v>
      </c>
      <c r="E370" s="97" t="s">
        <v>232</v>
      </c>
      <c r="F370" s="95">
        <v>4</v>
      </c>
      <c r="G370" s="95">
        <f t="shared" si="6"/>
        <v>26</v>
      </c>
      <c r="H370" s="76">
        <v>1500000</v>
      </c>
      <c r="I370" s="76">
        <v>1373000</v>
      </c>
    </row>
    <row r="371" spans="1:9" x14ac:dyDescent="0.25">
      <c r="A371" s="95">
        <v>370</v>
      </c>
      <c r="B371" s="100" t="s">
        <v>105</v>
      </c>
      <c r="C371" s="100" t="s">
        <v>44</v>
      </c>
      <c r="D371" s="100" t="s">
        <v>407</v>
      </c>
      <c r="E371" s="97" t="s">
        <v>232</v>
      </c>
      <c r="F371" s="95">
        <v>4</v>
      </c>
      <c r="G371" s="95">
        <f t="shared" si="6"/>
        <v>26</v>
      </c>
      <c r="H371" s="76">
        <v>15780000</v>
      </c>
      <c r="I371" s="76">
        <v>14442000</v>
      </c>
    </row>
    <row r="372" spans="1:9" x14ac:dyDescent="0.25">
      <c r="A372" s="95">
        <v>371</v>
      </c>
      <c r="B372" s="100" t="s">
        <v>105</v>
      </c>
      <c r="C372" s="100" t="s">
        <v>44</v>
      </c>
      <c r="D372" s="100" t="s">
        <v>252</v>
      </c>
      <c r="E372" s="97" t="s">
        <v>223</v>
      </c>
      <c r="F372" s="95">
        <v>8</v>
      </c>
      <c r="G372" s="95">
        <f t="shared" si="6"/>
        <v>22</v>
      </c>
      <c r="H372" s="76">
        <v>54796286.890000008</v>
      </c>
      <c r="I372" s="76">
        <v>44977000</v>
      </c>
    </row>
    <row r="373" spans="1:9" x14ac:dyDescent="0.25">
      <c r="A373" s="95">
        <v>372</v>
      </c>
      <c r="B373" s="100" t="s">
        <v>105</v>
      </c>
      <c r="C373" s="100" t="s">
        <v>44</v>
      </c>
      <c r="D373" s="100" t="s">
        <v>252</v>
      </c>
      <c r="E373" s="97" t="s">
        <v>221</v>
      </c>
      <c r="F373" s="95">
        <v>7</v>
      </c>
      <c r="G373" s="95">
        <f t="shared" si="6"/>
        <v>23</v>
      </c>
      <c r="H373" s="76">
        <v>5101539.67</v>
      </c>
      <c r="I373" s="76">
        <v>4312000</v>
      </c>
    </row>
    <row r="374" spans="1:9" x14ac:dyDescent="0.25">
      <c r="A374" s="95">
        <v>373</v>
      </c>
      <c r="B374" s="100" t="s">
        <v>105</v>
      </c>
      <c r="C374" s="100" t="s">
        <v>44</v>
      </c>
      <c r="D374" s="100" t="s">
        <v>252</v>
      </c>
      <c r="E374" s="97" t="s">
        <v>232</v>
      </c>
      <c r="F374" s="95">
        <v>4</v>
      </c>
      <c r="G374" s="95">
        <f t="shared" si="6"/>
        <v>26</v>
      </c>
      <c r="H374" s="76">
        <v>18038071.440000001</v>
      </c>
      <c r="I374" s="76">
        <v>16508000</v>
      </c>
    </row>
    <row r="375" spans="1:9" x14ac:dyDescent="0.25">
      <c r="A375" s="95">
        <v>374</v>
      </c>
      <c r="B375" s="100" t="s">
        <v>200</v>
      </c>
      <c r="C375" s="100" t="s">
        <v>44</v>
      </c>
      <c r="D375" s="100" t="s">
        <v>408</v>
      </c>
      <c r="E375" s="97" t="s">
        <v>233</v>
      </c>
      <c r="F375" s="95">
        <v>2</v>
      </c>
      <c r="G375" s="95">
        <f t="shared" si="6"/>
        <v>28</v>
      </c>
      <c r="H375" s="76">
        <v>5262000</v>
      </c>
      <c r="I375" s="76">
        <v>4946000</v>
      </c>
    </row>
    <row r="376" spans="1:9" x14ac:dyDescent="0.25">
      <c r="A376" s="95">
        <v>375</v>
      </c>
      <c r="B376" s="100" t="s">
        <v>177</v>
      </c>
      <c r="C376" s="100" t="s">
        <v>44</v>
      </c>
      <c r="D376" s="100" t="s">
        <v>352</v>
      </c>
      <c r="E376" s="97" t="s">
        <v>231</v>
      </c>
      <c r="F376" s="95">
        <v>12</v>
      </c>
      <c r="G376" s="95">
        <f t="shared" si="6"/>
        <v>18</v>
      </c>
      <c r="H376" s="76">
        <v>339874751.80000001</v>
      </c>
      <c r="I376" s="76">
        <v>243622000</v>
      </c>
    </row>
    <row r="377" spans="1:9" x14ac:dyDescent="0.25">
      <c r="A377" s="95">
        <v>376</v>
      </c>
      <c r="B377" s="100" t="s">
        <v>177</v>
      </c>
      <c r="C377" s="100" t="s">
        <v>44</v>
      </c>
      <c r="D377" s="100" t="s">
        <v>352</v>
      </c>
      <c r="E377" s="97" t="s">
        <v>235</v>
      </c>
      <c r="F377" s="95">
        <v>11</v>
      </c>
      <c r="G377" s="95">
        <f t="shared" si="6"/>
        <v>19</v>
      </c>
      <c r="H377" s="76">
        <v>260067350.40000001</v>
      </c>
      <c r="I377" s="76">
        <v>193412000</v>
      </c>
    </row>
    <row r="378" spans="1:9" x14ac:dyDescent="0.25">
      <c r="A378" s="95">
        <v>377</v>
      </c>
      <c r="B378" s="100" t="s">
        <v>177</v>
      </c>
      <c r="C378" s="100" t="s">
        <v>44</v>
      </c>
      <c r="D378" s="100" t="s">
        <v>352</v>
      </c>
      <c r="E378" s="97" t="s">
        <v>234</v>
      </c>
      <c r="F378" s="95">
        <v>6</v>
      </c>
      <c r="G378" s="95">
        <f t="shared" si="6"/>
        <v>24</v>
      </c>
      <c r="H378" s="76">
        <v>1758363.0899999999</v>
      </c>
      <c r="I378" s="76">
        <v>1528000</v>
      </c>
    </row>
    <row r="379" spans="1:9" x14ac:dyDescent="0.25">
      <c r="A379" s="95">
        <v>378</v>
      </c>
      <c r="B379" s="100" t="s">
        <v>107</v>
      </c>
      <c r="C379" s="100" t="s">
        <v>44</v>
      </c>
      <c r="D379" s="100" t="s">
        <v>373</v>
      </c>
      <c r="E379" s="97" t="s">
        <v>234</v>
      </c>
      <c r="F379" s="95">
        <v>6</v>
      </c>
      <c r="G379" s="95">
        <f t="shared" si="6"/>
        <v>24</v>
      </c>
      <c r="H379" s="76">
        <v>1897000</v>
      </c>
      <c r="I379" s="76">
        <v>1649000</v>
      </c>
    </row>
    <row r="380" spans="1:9" ht="33" x14ac:dyDescent="0.25">
      <c r="A380" s="95">
        <v>379</v>
      </c>
      <c r="B380" s="100" t="s">
        <v>109</v>
      </c>
      <c r="C380" s="100" t="s">
        <v>44</v>
      </c>
      <c r="D380" s="100" t="s">
        <v>256</v>
      </c>
      <c r="E380" s="97" t="s">
        <v>223</v>
      </c>
      <c r="F380" s="95">
        <v>8</v>
      </c>
      <c r="G380" s="95">
        <f t="shared" si="6"/>
        <v>22</v>
      </c>
      <c r="H380" s="76">
        <v>590030</v>
      </c>
      <c r="I380" s="76">
        <v>484000</v>
      </c>
    </row>
    <row r="381" spans="1:9" x14ac:dyDescent="0.25">
      <c r="A381" s="95">
        <v>380</v>
      </c>
      <c r="B381" s="100" t="s">
        <v>110</v>
      </c>
      <c r="C381" s="100" t="s">
        <v>44</v>
      </c>
      <c r="D381" s="100" t="s">
        <v>409</v>
      </c>
      <c r="E381" s="97" t="s">
        <v>223</v>
      </c>
      <c r="F381" s="95">
        <v>8</v>
      </c>
      <c r="G381" s="95">
        <f t="shared" si="6"/>
        <v>22</v>
      </c>
      <c r="H381" s="76">
        <v>3960</v>
      </c>
      <c r="I381" s="76">
        <v>3000</v>
      </c>
    </row>
    <row r="382" spans="1:9" x14ac:dyDescent="0.25">
      <c r="A382" s="95">
        <v>381</v>
      </c>
      <c r="B382" s="100" t="s">
        <v>110</v>
      </c>
      <c r="C382" s="100" t="s">
        <v>44</v>
      </c>
      <c r="D382" s="100" t="s">
        <v>410</v>
      </c>
      <c r="E382" s="97" t="s">
        <v>230</v>
      </c>
      <c r="F382" s="95">
        <v>5</v>
      </c>
      <c r="G382" s="95">
        <f t="shared" si="6"/>
        <v>25</v>
      </c>
      <c r="H382" s="76">
        <v>661239</v>
      </c>
      <c r="I382" s="76">
        <v>590000</v>
      </c>
    </row>
    <row r="383" spans="1:9" x14ac:dyDescent="0.25">
      <c r="A383" s="95">
        <v>382</v>
      </c>
      <c r="B383" s="100" t="s">
        <v>110</v>
      </c>
      <c r="C383" s="100" t="s">
        <v>44</v>
      </c>
      <c r="D383" s="100" t="s">
        <v>410</v>
      </c>
      <c r="E383" s="97" t="s">
        <v>232</v>
      </c>
      <c r="F383" s="95">
        <v>4</v>
      </c>
      <c r="G383" s="95">
        <f t="shared" si="6"/>
        <v>26</v>
      </c>
      <c r="H383" s="76">
        <v>1400000</v>
      </c>
      <c r="I383" s="76">
        <v>1281000</v>
      </c>
    </row>
    <row r="384" spans="1:9" ht="33" x14ac:dyDescent="0.25">
      <c r="A384" s="95">
        <v>383</v>
      </c>
      <c r="B384" s="100" t="s">
        <v>111</v>
      </c>
      <c r="C384" s="100" t="s">
        <v>44</v>
      </c>
      <c r="D384" s="100" t="s">
        <v>258</v>
      </c>
      <c r="E384" s="97" t="s">
        <v>234</v>
      </c>
      <c r="F384" s="95">
        <v>6</v>
      </c>
      <c r="G384" s="95">
        <f t="shared" si="6"/>
        <v>24</v>
      </c>
      <c r="H384" s="76">
        <v>1603500</v>
      </c>
      <c r="I384" s="76">
        <v>1394000</v>
      </c>
    </row>
    <row r="385" spans="1:9" ht="33" x14ac:dyDescent="0.25">
      <c r="A385" s="95">
        <v>384</v>
      </c>
      <c r="B385" s="100" t="s">
        <v>185</v>
      </c>
      <c r="C385" s="100" t="s">
        <v>44</v>
      </c>
      <c r="D385" s="100" t="s">
        <v>411</v>
      </c>
      <c r="E385" s="97" t="s">
        <v>223</v>
      </c>
      <c r="F385" s="95">
        <v>8</v>
      </c>
      <c r="G385" s="95">
        <f t="shared" si="6"/>
        <v>22</v>
      </c>
      <c r="H385" s="76">
        <v>852479</v>
      </c>
      <c r="I385" s="76">
        <v>700000</v>
      </c>
    </row>
    <row r="386" spans="1:9" x14ac:dyDescent="0.25">
      <c r="A386" s="95">
        <v>385</v>
      </c>
      <c r="B386" s="100" t="s">
        <v>201</v>
      </c>
      <c r="C386" s="100" t="s">
        <v>44</v>
      </c>
      <c r="D386" s="100" t="s">
        <v>412</v>
      </c>
      <c r="E386" s="97" t="s">
        <v>223</v>
      </c>
      <c r="F386" s="95">
        <v>8</v>
      </c>
      <c r="G386" s="95">
        <f t="shared" si="6"/>
        <v>22</v>
      </c>
      <c r="H386" s="76">
        <v>79036191.420000032</v>
      </c>
      <c r="I386" s="76">
        <v>64873000</v>
      </c>
    </row>
    <row r="387" spans="1:9" x14ac:dyDescent="0.25">
      <c r="A387" s="95">
        <v>386</v>
      </c>
      <c r="B387" s="100" t="s">
        <v>202</v>
      </c>
      <c r="C387" s="100" t="s">
        <v>44</v>
      </c>
      <c r="D387" s="100" t="s">
        <v>413</v>
      </c>
      <c r="E387" s="97" t="s">
        <v>223</v>
      </c>
      <c r="F387" s="95">
        <v>8</v>
      </c>
      <c r="G387" s="95">
        <f t="shared" si="6"/>
        <v>22</v>
      </c>
      <c r="H387" s="76">
        <v>519497</v>
      </c>
      <c r="I387" s="76">
        <v>426000</v>
      </c>
    </row>
    <row r="388" spans="1:9" x14ac:dyDescent="0.25">
      <c r="A388" s="95">
        <v>387</v>
      </c>
      <c r="B388" s="100" t="s">
        <v>203</v>
      </c>
      <c r="C388" s="100" t="s">
        <v>44</v>
      </c>
      <c r="D388" s="100" t="s">
        <v>414</v>
      </c>
      <c r="E388" s="97" t="s">
        <v>223</v>
      </c>
      <c r="F388" s="95">
        <v>8</v>
      </c>
      <c r="G388" s="95">
        <f t="shared" si="6"/>
        <v>22</v>
      </c>
      <c r="H388" s="76">
        <v>68962</v>
      </c>
      <c r="I388" s="76">
        <v>57000</v>
      </c>
    </row>
    <row r="389" spans="1:9" x14ac:dyDescent="0.25">
      <c r="A389" s="95">
        <v>388</v>
      </c>
      <c r="B389" s="100" t="s">
        <v>203</v>
      </c>
      <c r="C389" s="100" t="s">
        <v>44</v>
      </c>
      <c r="D389" s="100" t="s">
        <v>414</v>
      </c>
      <c r="E389" s="97" t="s">
        <v>221</v>
      </c>
      <c r="F389" s="95">
        <v>7</v>
      </c>
      <c r="G389" s="95">
        <f t="shared" si="6"/>
        <v>23</v>
      </c>
      <c r="H389" s="76">
        <v>880000</v>
      </c>
      <c r="I389" s="76">
        <v>744000</v>
      </c>
    </row>
    <row r="390" spans="1:9" x14ac:dyDescent="0.25">
      <c r="A390" s="95">
        <v>389</v>
      </c>
      <c r="B390" s="100" t="s">
        <v>154</v>
      </c>
      <c r="C390" s="100" t="s">
        <v>44</v>
      </c>
      <c r="D390" s="100" t="s">
        <v>415</v>
      </c>
      <c r="E390" s="97" t="s">
        <v>223</v>
      </c>
      <c r="F390" s="95">
        <v>8</v>
      </c>
      <c r="G390" s="95">
        <f t="shared" si="6"/>
        <v>22</v>
      </c>
      <c r="H390" s="76">
        <v>12800</v>
      </c>
      <c r="I390" s="76">
        <v>11000</v>
      </c>
    </row>
    <row r="391" spans="1:9" x14ac:dyDescent="0.25">
      <c r="A391" s="95">
        <v>390</v>
      </c>
      <c r="B391" s="100" t="s">
        <v>108</v>
      </c>
      <c r="C391" s="100" t="s">
        <v>44</v>
      </c>
      <c r="D391" s="100" t="s">
        <v>416</v>
      </c>
      <c r="E391" s="97" t="s">
        <v>223</v>
      </c>
      <c r="F391" s="95">
        <v>8</v>
      </c>
      <c r="G391" s="95">
        <f t="shared" si="6"/>
        <v>22</v>
      </c>
      <c r="H391" s="76">
        <v>1335315.06</v>
      </c>
      <c r="I391" s="76">
        <v>1096000</v>
      </c>
    </row>
    <row r="392" spans="1:9" ht="33" x14ac:dyDescent="0.25">
      <c r="A392" s="95">
        <v>391</v>
      </c>
      <c r="B392" s="100" t="s">
        <v>204</v>
      </c>
      <c r="C392" s="100" t="s">
        <v>44</v>
      </c>
      <c r="D392" s="100" t="s">
        <v>417</v>
      </c>
      <c r="E392" s="97" t="s">
        <v>221</v>
      </c>
      <c r="F392" s="95">
        <v>7</v>
      </c>
      <c r="G392" s="95">
        <f t="shared" si="6"/>
        <v>23</v>
      </c>
      <c r="H392" s="76">
        <v>134000</v>
      </c>
      <c r="I392" s="76">
        <v>113000</v>
      </c>
    </row>
    <row r="393" spans="1:9" ht="33" x14ac:dyDescent="0.25">
      <c r="A393" s="95">
        <v>392</v>
      </c>
      <c r="B393" s="100" t="s">
        <v>205</v>
      </c>
      <c r="C393" s="100" t="s">
        <v>44</v>
      </c>
      <c r="D393" s="100" t="s">
        <v>418</v>
      </c>
      <c r="E393" s="97" t="s">
        <v>223</v>
      </c>
      <c r="F393" s="95">
        <v>8</v>
      </c>
      <c r="G393" s="95">
        <f t="shared" si="6"/>
        <v>22</v>
      </c>
      <c r="H393" s="76">
        <v>48570.259999999995</v>
      </c>
      <c r="I393" s="76">
        <v>40000</v>
      </c>
    </row>
    <row r="394" spans="1:9" ht="66" x14ac:dyDescent="0.25">
      <c r="A394" s="95">
        <v>393</v>
      </c>
      <c r="B394" s="100" t="s">
        <v>206</v>
      </c>
      <c r="C394" s="100" t="s">
        <v>44</v>
      </c>
      <c r="D394" s="100" t="s">
        <v>419</v>
      </c>
      <c r="E394" s="97" t="s">
        <v>223</v>
      </c>
      <c r="F394" s="95">
        <v>8</v>
      </c>
      <c r="G394" s="95">
        <f t="shared" si="6"/>
        <v>22</v>
      </c>
      <c r="H394" s="76">
        <v>1901000.16</v>
      </c>
      <c r="I394" s="76">
        <v>1560000</v>
      </c>
    </row>
    <row r="395" spans="1:9" x14ac:dyDescent="0.25">
      <c r="A395" s="95">
        <v>394</v>
      </c>
      <c r="B395" s="100" t="s">
        <v>105</v>
      </c>
      <c r="C395" s="100" t="s">
        <v>44</v>
      </c>
      <c r="D395" s="100" t="s">
        <v>420</v>
      </c>
      <c r="E395" s="97" t="s">
        <v>223</v>
      </c>
      <c r="F395" s="95">
        <v>8</v>
      </c>
      <c r="G395" s="95">
        <f t="shared" si="6"/>
        <v>22</v>
      </c>
      <c r="H395" s="76">
        <v>64814501.989999987</v>
      </c>
      <c r="I395" s="76">
        <v>53200000</v>
      </c>
    </row>
    <row r="396" spans="1:9" x14ac:dyDescent="0.25">
      <c r="A396" s="95">
        <v>395</v>
      </c>
      <c r="B396" s="100" t="s">
        <v>105</v>
      </c>
      <c r="C396" s="100" t="s">
        <v>44</v>
      </c>
      <c r="D396" s="100" t="s">
        <v>420</v>
      </c>
      <c r="E396" s="97" t="s">
        <v>221</v>
      </c>
      <c r="F396" s="95">
        <v>7</v>
      </c>
      <c r="G396" s="95">
        <f t="shared" si="6"/>
        <v>23</v>
      </c>
      <c r="H396" s="76">
        <v>9781218.8796833232</v>
      </c>
      <c r="I396" s="76">
        <v>8268000</v>
      </c>
    </row>
    <row r="397" spans="1:9" x14ac:dyDescent="0.25">
      <c r="A397" s="95">
        <v>396</v>
      </c>
      <c r="B397" s="100" t="s">
        <v>105</v>
      </c>
      <c r="C397" s="100" t="s">
        <v>44</v>
      </c>
      <c r="D397" s="100" t="s">
        <v>420</v>
      </c>
      <c r="E397" s="97" t="s">
        <v>230</v>
      </c>
      <c r="F397" s="95">
        <v>5</v>
      </c>
      <c r="G397" s="95">
        <f t="shared" si="6"/>
        <v>25</v>
      </c>
      <c r="H397" s="76">
        <v>3696000</v>
      </c>
      <c r="I397" s="76">
        <v>3299000</v>
      </c>
    </row>
    <row r="398" spans="1:9" x14ac:dyDescent="0.25">
      <c r="A398" s="95">
        <v>397</v>
      </c>
      <c r="B398" s="100" t="s">
        <v>105</v>
      </c>
      <c r="C398" s="100" t="s">
        <v>44</v>
      </c>
      <c r="D398" s="100" t="s">
        <v>420</v>
      </c>
      <c r="E398" s="97" t="s">
        <v>229</v>
      </c>
      <c r="F398" s="95">
        <v>3</v>
      </c>
      <c r="G398" s="95">
        <f t="shared" si="6"/>
        <v>27</v>
      </c>
      <c r="H398" s="76">
        <v>26936436.948393036</v>
      </c>
      <c r="I398" s="76">
        <v>24512000</v>
      </c>
    </row>
    <row r="399" spans="1:9" x14ac:dyDescent="0.25">
      <c r="A399" s="95">
        <v>398</v>
      </c>
      <c r="B399" s="100" t="s">
        <v>110</v>
      </c>
      <c r="C399" s="100" t="s">
        <v>44</v>
      </c>
      <c r="D399" s="100" t="s">
        <v>421</v>
      </c>
      <c r="E399" s="97" t="s">
        <v>223</v>
      </c>
      <c r="F399" s="95">
        <v>8</v>
      </c>
      <c r="G399" s="95">
        <f t="shared" si="6"/>
        <v>22</v>
      </c>
      <c r="H399" s="76">
        <v>27103897</v>
      </c>
      <c r="I399" s="76">
        <v>22247000</v>
      </c>
    </row>
    <row r="400" spans="1:9" x14ac:dyDescent="0.25">
      <c r="A400" s="95">
        <v>399</v>
      </c>
      <c r="B400" s="100" t="s">
        <v>110</v>
      </c>
      <c r="C400" s="100" t="s">
        <v>44</v>
      </c>
      <c r="D400" s="100" t="s">
        <v>422</v>
      </c>
      <c r="E400" s="97" t="s">
        <v>223</v>
      </c>
      <c r="F400" s="95">
        <v>8</v>
      </c>
      <c r="G400" s="95">
        <f t="shared" si="6"/>
        <v>22</v>
      </c>
      <c r="H400" s="76">
        <v>192183</v>
      </c>
      <c r="I400" s="76">
        <v>158000</v>
      </c>
    </row>
    <row r="401" spans="1:9" ht="33" x14ac:dyDescent="0.25">
      <c r="A401" s="95">
        <v>400</v>
      </c>
      <c r="B401" s="100" t="s">
        <v>207</v>
      </c>
      <c r="C401" s="100" t="s">
        <v>44</v>
      </c>
      <c r="D401" s="100" t="s">
        <v>423</v>
      </c>
      <c r="E401" s="97" t="s">
        <v>223</v>
      </c>
      <c r="F401" s="95">
        <v>8</v>
      </c>
      <c r="G401" s="95">
        <f t="shared" ref="G401:G432" si="7">30-F401</f>
        <v>22</v>
      </c>
      <c r="H401" s="76">
        <v>1694824.99</v>
      </c>
      <c r="I401" s="76">
        <v>1391000</v>
      </c>
    </row>
    <row r="402" spans="1:9" ht="33" x14ac:dyDescent="0.25">
      <c r="A402" s="95">
        <v>401</v>
      </c>
      <c r="B402" s="100" t="s">
        <v>111</v>
      </c>
      <c r="C402" s="100" t="s">
        <v>44</v>
      </c>
      <c r="D402" s="100" t="s">
        <v>424</v>
      </c>
      <c r="E402" s="97" t="s">
        <v>223</v>
      </c>
      <c r="F402" s="95">
        <v>8</v>
      </c>
      <c r="G402" s="95">
        <f t="shared" si="7"/>
        <v>22</v>
      </c>
      <c r="H402" s="76">
        <v>972801</v>
      </c>
      <c r="I402" s="76">
        <v>798000</v>
      </c>
    </row>
    <row r="403" spans="1:9" x14ac:dyDescent="0.25">
      <c r="A403" s="95">
        <v>402</v>
      </c>
      <c r="B403" s="100" t="s">
        <v>112</v>
      </c>
      <c r="C403" s="100" t="s">
        <v>44</v>
      </c>
      <c r="D403" s="100" t="s">
        <v>425</v>
      </c>
      <c r="E403" s="97" t="s">
        <v>221</v>
      </c>
      <c r="F403" s="95">
        <v>7</v>
      </c>
      <c r="G403" s="95">
        <f t="shared" si="7"/>
        <v>23</v>
      </c>
      <c r="H403" s="76">
        <v>53742837.609999999</v>
      </c>
      <c r="I403" s="76">
        <v>45429000</v>
      </c>
    </row>
    <row r="404" spans="1:9" ht="33" x14ac:dyDescent="0.25">
      <c r="A404" s="95">
        <v>403</v>
      </c>
      <c r="B404" s="100" t="s">
        <v>185</v>
      </c>
      <c r="C404" s="100" t="s">
        <v>44</v>
      </c>
      <c r="D404" s="100" t="s">
        <v>426</v>
      </c>
      <c r="E404" s="97" t="s">
        <v>223</v>
      </c>
      <c r="F404" s="95">
        <v>8</v>
      </c>
      <c r="G404" s="95">
        <f t="shared" si="7"/>
        <v>22</v>
      </c>
      <c r="H404" s="76">
        <v>20732751.359999996</v>
      </c>
      <c r="I404" s="76">
        <v>17017000</v>
      </c>
    </row>
    <row r="405" spans="1:9" ht="33" x14ac:dyDescent="0.25">
      <c r="A405" s="95">
        <v>404</v>
      </c>
      <c r="B405" s="100" t="s">
        <v>208</v>
      </c>
      <c r="C405" s="100" t="s">
        <v>44</v>
      </c>
      <c r="D405" s="100" t="s">
        <v>427</v>
      </c>
      <c r="E405" s="97" t="s">
        <v>223</v>
      </c>
      <c r="F405" s="95">
        <v>8</v>
      </c>
      <c r="G405" s="95">
        <f t="shared" si="7"/>
        <v>22</v>
      </c>
      <c r="H405" s="76">
        <v>494623.85</v>
      </c>
      <c r="I405" s="76">
        <v>406000</v>
      </c>
    </row>
    <row r="406" spans="1:9" ht="33" x14ac:dyDescent="0.25">
      <c r="A406" s="95">
        <v>405</v>
      </c>
      <c r="B406" s="100" t="s">
        <v>208</v>
      </c>
      <c r="C406" s="100" t="s">
        <v>44</v>
      </c>
      <c r="D406" s="100" t="s">
        <v>428</v>
      </c>
      <c r="E406" s="97" t="s">
        <v>223</v>
      </c>
      <c r="F406" s="95">
        <v>8</v>
      </c>
      <c r="G406" s="95">
        <f t="shared" si="7"/>
        <v>22</v>
      </c>
      <c r="H406" s="76">
        <v>319264.24</v>
      </c>
      <c r="I406" s="76">
        <v>262000</v>
      </c>
    </row>
    <row r="407" spans="1:9" ht="33" x14ac:dyDescent="0.25">
      <c r="A407" s="95">
        <v>406</v>
      </c>
      <c r="B407" s="100" t="s">
        <v>208</v>
      </c>
      <c r="C407" s="100" t="s">
        <v>44</v>
      </c>
      <c r="D407" s="100" t="s">
        <v>428</v>
      </c>
      <c r="E407" s="97" t="s">
        <v>229</v>
      </c>
      <c r="F407" s="95">
        <v>3</v>
      </c>
      <c r="G407" s="95">
        <f t="shared" si="7"/>
        <v>27</v>
      </c>
      <c r="H407" s="76">
        <v>3181763.5756640537</v>
      </c>
      <c r="I407" s="76">
        <v>2895000</v>
      </c>
    </row>
    <row r="408" spans="1:9" ht="33" x14ac:dyDescent="0.25">
      <c r="A408" s="95">
        <v>407</v>
      </c>
      <c r="B408" s="100" t="s">
        <v>205</v>
      </c>
      <c r="C408" s="100" t="s">
        <v>44</v>
      </c>
      <c r="D408" s="100" t="s">
        <v>429</v>
      </c>
      <c r="E408" s="97" t="s">
        <v>223</v>
      </c>
      <c r="F408" s="95">
        <v>8</v>
      </c>
      <c r="G408" s="95">
        <f t="shared" si="7"/>
        <v>22</v>
      </c>
      <c r="H408" s="76">
        <v>54760.009999999995</v>
      </c>
      <c r="I408" s="76">
        <v>45000</v>
      </c>
    </row>
    <row r="409" spans="1:9" x14ac:dyDescent="0.25">
      <c r="A409" s="95">
        <v>408</v>
      </c>
      <c r="B409" s="100" t="s">
        <v>200</v>
      </c>
      <c r="C409" s="100" t="s">
        <v>44</v>
      </c>
      <c r="D409" s="100" t="s">
        <v>430</v>
      </c>
      <c r="E409" s="97" t="s">
        <v>233</v>
      </c>
      <c r="F409" s="95">
        <v>2</v>
      </c>
      <c r="G409" s="95">
        <f t="shared" si="7"/>
        <v>28</v>
      </c>
      <c r="H409" s="76">
        <v>14169257.109999999</v>
      </c>
      <c r="I409" s="76">
        <v>13319000</v>
      </c>
    </row>
    <row r="410" spans="1:9" x14ac:dyDescent="0.25">
      <c r="A410" s="95">
        <v>409</v>
      </c>
      <c r="B410" s="100" t="s">
        <v>209</v>
      </c>
      <c r="C410" s="100" t="s">
        <v>44</v>
      </c>
      <c r="D410" s="100" t="s">
        <v>44</v>
      </c>
      <c r="E410" s="97" t="s">
        <v>220</v>
      </c>
      <c r="F410" s="95">
        <v>1</v>
      </c>
      <c r="G410" s="95">
        <f t="shared" si="7"/>
        <v>29</v>
      </c>
      <c r="H410" s="76">
        <v>2909405.6</v>
      </c>
      <c r="I410" s="76">
        <v>2822000</v>
      </c>
    </row>
    <row r="411" spans="1:9" ht="33" x14ac:dyDescent="0.25">
      <c r="A411" s="95">
        <v>410</v>
      </c>
      <c r="B411" s="100" t="s">
        <v>210</v>
      </c>
      <c r="C411" s="100" t="s">
        <v>44</v>
      </c>
      <c r="D411" s="100" t="s">
        <v>431</v>
      </c>
      <c r="E411" s="97" t="s">
        <v>229</v>
      </c>
      <c r="F411" s="95">
        <v>3</v>
      </c>
      <c r="G411" s="95">
        <f t="shared" si="7"/>
        <v>27</v>
      </c>
      <c r="H411" s="76">
        <v>5815000</v>
      </c>
      <c r="I411" s="76">
        <v>5292000</v>
      </c>
    </row>
    <row r="412" spans="1:9" x14ac:dyDescent="0.25">
      <c r="A412" s="95">
        <v>411</v>
      </c>
      <c r="B412" s="100" t="s">
        <v>116</v>
      </c>
      <c r="C412" s="100" t="s">
        <v>44</v>
      </c>
      <c r="D412" s="100" t="s">
        <v>264</v>
      </c>
      <c r="E412" s="97" t="s">
        <v>223</v>
      </c>
      <c r="F412" s="95">
        <v>8</v>
      </c>
      <c r="G412" s="95">
        <f t="shared" si="7"/>
        <v>22</v>
      </c>
      <c r="H412" s="76">
        <v>6694300</v>
      </c>
      <c r="I412" s="76">
        <v>5495000</v>
      </c>
    </row>
    <row r="413" spans="1:9" ht="33" x14ac:dyDescent="0.25">
      <c r="A413" s="95">
        <v>412</v>
      </c>
      <c r="B413" s="100" t="s">
        <v>179</v>
      </c>
      <c r="C413" s="100" t="s">
        <v>44</v>
      </c>
      <c r="D413" s="100" t="s">
        <v>432</v>
      </c>
      <c r="E413" s="97" t="s">
        <v>235</v>
      </c>
      <c r="F413" s="95">
        <v>11</v>
      </c>
      <c r="G413" s="95">
        <f t="shared" si="7"/>
        <v>19</v>
      </c>
      <c r="H413" s="76">
        <v>325000</v>
      </c>
      <c r="I413" s="76">
        <v>242000</v>
      </c>
    </row>
    <row r="414" spans="1:9" ht="33" x14ac:dyDescent="0.25">
      <c r="A414" s="95">
        <v>413</v>
      </c>
      <c r="B414" s="100" t="s">
        <v>211</v>
      </c>
      <c r="C414" s="100" t="s">
        <v>433</v>
      </c>
      <c r="D414" s="100" t="s">
        <v>433</v>
      </c>
      <c r="E414" s="97" t="s">
        <v>233</v>
      </c>
      <c r="F414" s="95">
        <v>2</v>
      </c>
      <c r="G414" s="95">
        <f t="shared" si="7"/>
        <v>28</v>
      </c>
      <c r="H414" s="76">
        <v>13832665.35</v>
      </c>
      <c r="I414" s="76">
        <v>13003000</v>
      </c>
    </row>
    <row r="415" spans="1:9" x14ac:dyDescent="0.25">
      <c r="A415" s="95">
        <v>414</v>
      </c>
      <c r="B415" s="100" t="s">
        <v>212</v>
      </c>
      <c r="C415" s="100" t="s">
        <v>434</v>
      </c>
      <c r="D415" s="100" t="s">
        <v>434</v>
      </c>
      <c r="E415" s="97" t="s">
        <v>233</v>
      </c>
      <c r="F415" s="95">
        <v>2</v>
      </c>
      <c r="G415" s="95">
        <f t="shared" si="7"/>
        <v>28</v>
      </c>
      <c r="H415" s="76">
        <v>18071449.34</v>
      </c>
      <c r="I415" s="76">
        <v>16987000</v>
      </c>
    </row>
    <row r="416" spans="1:9" ht="33" x14ac:dyDescent="0.25">
      <c r="A416" s="95">
        <v>415</v>
      </c>
      <c r="B416" s="100" t="s">
        <v>158</v>
      </c>
      <c r="C416" s="100" t="s">
        <v>435</v>
      </c>
      <c r="D416" s="100" t="s">
        <v>311</v>
      </c>
      <c r="E416" s="97" t="s">
        <v>229</v>
      </c>
      <c r="F416" s="95">
        <v>3</v>
      </c>
      <c r="G416" s="95">
        <f t="shared" si="7"/>
        <v>27</v>
      </c>
      <c r="H416" s="76">
        <v>6350000</v>
      </c>
      <c r="I416" s="76">
        <v>5779000</v>
      </c>
    </row>
    <row r="417" spans="1:9" x14ac:dyDescent="0.25">
      <c r="A417" s="95">
        <v>416</v>
      </c>
      <c r="B417" s="100" t="s">
        <v>213</v>
      </c>
      <c r="C417" s="100" t="s">
        <v>435</v>
      </c>
      <c r="D417" s="100" t="s">
        <v>436</v>
      </c>
      <c r="E417" s="97" t="s">
        <v>230</v>
      </c>
      <c r="F417" s="95">
        <v>5</v>
      </c>
      <c r="G417" s="95">
        <f t="shared" si="7"/>
        <v>25</v>
      </c>
      <c r="H417" s="76">
        <v>3100000</v>
      </c>
      <c r="I417" s="76">
        <v>2767000</v>
      </c>
    </row>
    <row r="418" spans="1:9" x14ac:dyDescent="0.25">
      <c r="A418" s="95">
        <v>417</v>
      </c>
      <c r="B418" s="100" t="s">
        <v>108</v>
      </c>
      <c r="C418" s="100" t="s">
        <v>435</v>
      </c>
      <c r="D418" s="100" t="s">
        <v>437</v>
      </c>
      <c r="E418" s="97" t="s">
        <v>230</v>
      </c>
      <c r="F418" s="95">
        <v>5</v>
      </c>
      <c r="G418" s="95">
        <f t="shared" si="7"/>
        <v>25</v>
      </c>
      <c r="H418" s="76">
        <v>650000</v>
      </c>
      <c r="I418" s="76">
        <v>580000</v>
      </c>
    </row>
    <row r="419" spans="1:9" x14ac:dyDescent="0.25">
      <c r="A419" s="95">
        <v>418</v>
      </c>
      <c r="B419" s="100" t="s">
        <v>162</v>
      </c>
      <c r="C419" s="100" t="s">
        <v>435</v>
      </c>
      <c r="D419" s="100" t="s">
        <v>318</v>
      </c>
      <c r="E419" s="97" t="s">
        <v>230</v>
      </c>
      <c r="F419" s="95">
        <v>5</v>
      </c>
      <c r="G419" s="95">
        <f t="shared" si="7"/>
        <v>25</v>
      </c>
      <c r="H419" s="76">
        <v>33586925.239999995</v>
      </c>
      <c r="I419" s="76">
        <v>29976000</v>
      </c>
    </row>
    <row r="420" spans="1:9" x14ac:dyDescent="0.25">
      <c r="A420" s="95">
        <v>419</v>
      </c>
      <c r="B420" s="100" t="s">
        <v>162</v>
      </c>
      <c r="C420" s="100" t="s">
        <v>435</v>
      </c>
      <c r="D420" s="100" t="s">
        <v>318</v>
      </c>
      <c r="E420" s="97" t="s">
        <v>229</v>
      </c>
      <c r="F420" s="95">
        <v>3</v>
      </c>
      <c r="G420" s="95">
        <f t="shared" si="7"/>
        <v>27</v>
      </c>
      <c r="H420" s="76">
        <v>13580258.993270984</v>
      </c>
      <c r="I420" s="76">
        <v>12358000</v>
      </c>
    </row>
    <row r="421" spans="1:9" x14ac:dyDescent="0.25">
      <c r="A421" s="95">
        <v>420</v>
      </c>
      <c r="B421" s="100" t="s">
        <v>164</v>
      </c>
      <c r="C421" s="100" t="s">
        <v>435</v>
      </c>
      <c r="D421" s="100" t="s">
        <v>331</v>
      </c>
      <c r="E421" s="97" t="s">
        <v>230</v>
      </c>
      <c r="F421" s="95">
        <v>5</v>
      </c>
      <c r="G421" s="95">
        <f t="shared" si="7"/>
        <v>25</v>
      </c>
      <c r="H421" s="76">
        <v>20013840</v>
      </c>
      <c r="I421" s="76">
        <v>17862000</v>
      </c>
    </row>
    <row r="422" spans="1:9" x14ac:dyDescent="0.25">
      <c r="A422" s="95">
        <v>421</v>
      </c>
      <c r="B422" s="100" t="s">
        <v>162</v>
      </c>
      <c r="C422" s="100" t="s">
        <v>435</v>
      </c>
      <c r="D422" s="100" t="s">
        <v>328</v>
      </c>
      <c r="E422" s="97" t="s">
        <v>232</v>
      </c>
      <c r="F422" s="95">
        <v>4</v>
      </c>
      <c r="G422" s="95">
        <f t="shared" si="7"/>
        <v>26</v>
      </c>
      <c r="H422" s="76">
        <v>336000</v>
      </c>
      <c r="I422" s="76">
        <v>308000</v>
      </c>
    </row>
    <row r="423" spans="1:9" x14ac:dyDescent="0.25">
      <c r="A423" s="95">
        <v>422</v>
      </c>
      <c r="B423" s="100" t="s">
        <v>105</v>
      </c>
      <c r="C423" s="100" t="s">
        <v>435</v>
      </c>
      <c r="D423" s="100" t="s">
        <v>252</v>
      </c>
      <c r="E423" s="97" t="s">
        <v>223</v>
      </c>
      <c r="F423" s="95">
        <v>8</v>
      </c>
      <c r="G423" s="95">
        <f t="shared" si="7"/>
        <v>22</v>
      </c>
      <c r="H423" s="76">
        <v>644104.89027976128</v>
      </c>
      <c r="I423" s="76">
        <v>529000</v>
      </c>
    </row>
    <row r="424" spans="1:9" x14ac:dyDescent="0.25">
      <c r="A424" s="95">
        <v>423</v>
      </c>
      <c r="B424" s="100" t="s">
        <v>214</v>
      </c>
      <c r="C424" s="100" t="s">
        <v>435</v>
      </c>
      <c r="D424" s="100" t="s">
        <v>438</v>
      </c>
      <c r="E424" s="97" t="s">
        <v>233</v>
      </c>
      <c r="F424" s="95">
        <v>2</v>
      </c>
      <c r="G424" s="95">
        <f t="shared" si="7"/>
        <v>28</v>
      </c>
      <c r="H424" s="76">
        <v>3900000</v>
      </c>
      <c r="I424" s="76">
        <v>3666000</v>
      </c>
    </row>
    <row r="425" spans="1:9" x14ac:dyDescent="0.25">
      <c r="A425" s="95">
        <v>424</v>
      </c>
      <c r="B425" s="100" t="s">
        <v>214</v>
      </c>
      <c r="C425" s="100" t="s">
        <v>435</v>
      </c>
      <c r="D425" s="100" t="s">
        <v>438</v>
      </c>
      <c r="E425" s="97" t="s">
        <v>220</v>
      </c>
      <c r="F425" s="95">
        <v>1</v>
      </c>
      <c r="G425" s="95">
        <f t="shared" si="7"/>
        <v>29</v>
      </c>
      <c r="H425" s="76">
        <v>5074138.9800000004</v>
      </c>
      <c r="I425" s="76">
        <v>4922000</v>
      </c>
    </row>
    <row r="426" spans="1:9" x14ac:dyDescent="0.25">
      <c r="A426" s="95">
        <v>425</v>
      </c>
      <c r="B426" s="100" t="s">
        <v>173</v>
      </c>
      <c r="C426" s="100" t="s">
        <v>439</v>
      </c>
      <c r="D426" s="100" t="s">
        <v>337</v>
      </c>
      <c r="E426" s="97" t="s">
        <v>230</v>
      </c>
      <c r="F426" s="95">
        <v>5</v>
      </c>
      <c r="G426" s="95">
        <f t="shared" si="7"/>
        <v>25</v>
      </c>
      <c r="H426" s="76">
        <v>3391412.5</v>
      </c>
      <c r="I426" s="76">
        <v>3027000</v>
      </c>
    </row>
    <row r="427" spans="1:9" ht="33" x14ac:dyDescent="0.25">
      <c r="A427" s="95">
        <v>426</v>
      </c>
      <c r="B427" s="100" t="s">
        <v>104</v>
      </c>
      <c r="C427" s="100" t="s">
        <v>439</v>
      </c>
      <c r="D427" s="100" t="s">
        <v>343</v>
      </c>
      <c r="E427" s="97" t="s">
        <v>230</v>
      </c>
      <c r="F427" s="95">
        <v>5</v>
      </c>
      <c r="G427" s="95">
        <f t="shared" si="7"/>
        <v>25</v>
      </c>
      <c r="H427" s="76">
        <v>243400</v>
      </c>
      <c r="I427" s="76">
        <v>217000</v>
      </c>
    </row>
    <row r="428" spans="1:9" x14ac:dyDescent="0.25">
      <c r="A428" s="95">
        <v>427</v>
      </c>
      <c r="B428" s="100" t="s">
        <v>162</v>
      </c>
      <c r="C428" s="100" t="s">
        <v>439</v>
      </c>
      <c r="D428" s="100" t="s">
        <v>347</v>
      </c>
      <c r="E428" s="97" t="s">
        <v>230</v>
      </c>
      <c r="F428" s="95">
        <v>5</v>
      </c>
      <c r="G428" s="95">
        <f t="shared" si="7"/>
        <v>25</v>
      </c>
      <c r="H428" s="76">
        <v>18194491.350000001</v>
      </c>
      <c r="I428" s="76">
        <v>16239000</v>
      </c>
    </row>
    <row r="429" spans="1:9" x14ac:dyDescent="0.25">
      <c r="A429" s="95">
        <v>428</v>
      </c>
      <c r="B429" s="100" t="s">
        <v>162</v>
      </c>
      <c r="C429" s="100" t="s">
        <v>439</v>
      </c>
      <c r="D429" s="100" t="s">
        <v>347</v>
      </c>
      <c r="E429" s="97" t="s">
        <v>229</v>
      </c>
      <c r="F429" s="95">
        <v>3</v>
      </c>
      <c r="G429" s="95">
        <f t="shared" si="7"/>
        <v>27</v>
      </c>
      <c r="H429" s="76">
        <v>17643496.8994429</v>
      </c>
      <c r="I429" s="76">
        <v>16056000</v>
      </c>
    </row>
    <row r="430" spans="1:9" x14ac:dyDescent="0.25">
      <c r="A430" s="95">
        <v>429</v>
      </c>
      <c r="B430" s="100" t="s">
        <v>108</v>
      </c>
      <c r="C430" s="100" t="s">
        <v>439</v>
      </c>
      <c r="D430" s="100" t="s">
        <v>255</v>
      </c>
      <c r="E430" s="97" t="s">
        <v>230</v>
      </c>
      <c r="F430" s="95">
        <v>5</v>
      </c>
      <c r="G430" s="95">
        <f t="shared" si="7"/>
        <v>25</v>
      </c>
      <c r="H430" s="76">
        <v>2954920.34</v>
      </c>
      <c r="I430" s="76">
        <v>2637000</v>
      </c>
    </row>
    <row r="431" spans="1:9" x14ac:dyDescent="0.25">
      <c r="A431" s="95">
        <v>430</v>
      </c>
      <c r="B431" s="100" t="s">
        <v>215</v>
      </c>
      <c r="C431" s="100" t="s">
        <v>439</v>
      </c>
      <c r="D431" s="100" t="s">
        <v>439</v>
      </c>
      <c r="E431" s="97" t="s">
        <v>233</v>
      </c>
      <c r="F431" s="95">
        <v>2</v>
      </c>
      <c r="G431" s="95">
        <f t="shared" si="7"/>
        <v>28</v>
      </c>
      <c r="H431" s="76">
        <v>7182145</v>
      </c>
      <c r="I431" s="76">
        <v>6751000</v>
      </c>
    </row>
    <row r="432" spans="1:9" x14ac:dyDescent="0.25">
      <c r="A432" s="95">
        <v>431</v>
      </c>
      <c r="B432" s="100" t="s">
        <v>215</v>
      </c>
      <c r="C432" s="100" t="s">
        <v>439</v>
      </c>
      <c r="D432" s="100" t="s">
        <v>439</v>
      </c>
      <c r="E432" s="97" t="s">
        <v>220</v>
      </c>
      <c r="F432" s="95">
        <v>1</v>
      </c>
      <c r="G432" s="95">
        <f t="shared" si="7"/>
        <v>29</v>
      </c>
      <c r="H432" s="76">
        <v>14505509.66</v>
      </c>
      <c r="I432" s="76">
        <v>14070000</v>
      </c>
    </row>
    <row r="433" spans="1:9" ht="33" x14ac:dyDescent="0.25">
      <c r="A433" s="95">
        <v>432</v>
      </c>
      <c r="B433" s="100" t="s">
        <v>174</v>
      </c>
      <c r="C433" s="100" t="s">
        <v>440</v>
      </c>
      <c r="D433" s="100" t="s">
        <v>338</v>
      </c>
      <c r="E433" s="97" t="s">
        <v>1</v>
      </c>
      <c r="F433" s="95">
        <v>13</v>
      </c>
      <c r="G433" s="95">
        <f>25-F433</f>
        <v>12</v>
      </c>
      <c r="H433" s="76">
        <v>77239</v>
      </c>
      <c r="I433" s="76">
        <v>46000</v>
      </c>
    </row>
    <row r="434" spans="1:9" ht="33" x14ac:dyDescent="0.25">
      <c r="A434" s="95">
        <v>433</v>
      </c>
      <c r="B434" s="100" t="s">
        <v>178</v>
      </c>
      <c r="C434" s="100" t="s">
        <v>440</v>
      </c>
      <c r="D434" s="100" t="s">
        <v>354</v>
      </c>
      <c r="E434" s="97" t="s">
        <v>1</v>
      </c>
      <c r="F434" s="95">
        <v>13</v>
      </c>
      <c r="G434" s="95">
        <f t="shared" ref="G434:G445" si="8">25-F434</f>
        <v>12</v>
      </c>
      <c r="H434" s="76">
        <v>2311133.25</v>
      </c>
      <c r="I434" s="76">
        <v>1389000</v>
      </c>
    </row>
    <row r="435" spans="1:9" ht="33" x14ac:dyDescent="0.25">
      <c r="A435" s="95">
        <v>434</v>
      </c>
      <c r="B435" s="100" t="s">
        <v>108</v>
      </c>
      <c r="C435" s="100" t="s">
        <v>440</v>
      </c>
      <c r="D435" s="100" t="s">
        <v>386</v>
      </c>
      <c r="E435" s="97" t="s">
        <v>225</v>
      </c>
      <c r="F435" s="95">
        <v>18</v>
      </c>
      <c r="G435" s="95">
        <f t="shared" si="8"/>
        <v>7</v>
      </c>
      <c r="H435" s="76">
        <v>758210</v>
      </c>
      <c r="I435" s="76">
        <v>315000</v>
      </c>
    </row>
    <row r="436" spans="1:9" ht="33" x14ac:dyDescent="0.25">
      <c r="A436" s="95">
        <v>435</v>
      </c>
      <c r="B436" s="100" t="s">
        <v>112</v>
      </c>
      <c r="C436" s="100" t="s">
        <v>440</v>
      </c>
      <c r="D436" s="100" t="s">
        <v>259</v>
      </c>
      <c r="E436" s="97" t="s">
        <v>225</v>
      </c>
      <c r="F436" s="95">
        <v>18</v>
      </c>
      <c r="G436" s="95">
        <f t="shared" si="8"/>
        <v>7</v>
      </c>
      <c r="H436" s="76">
        <v>11250</v>
      </c>
      <c r="I436" s="76">
        <v>5000</v>
      </c>
    </row>
    <row r="437" spans="1:9" ht="33" x14ac:dyDescent="0.25">
      <c r="A437" s="95">
        <v>436</v>
      </c>
      <c r="B437" s="100" t="s">
        <v>113</v>
      </c>
      <c r="C437" s="100" t="s">
        <v>440</v>
      </c>
      <c r="D437" s="100" t="s">
        <v>260</v>
      </c>
      <c r="E437" s="97" t="s">
        <v>225</v>
      </c>
      <c r="F437" s="95">
        <v>18</v>
      </c>
      <c r="G437" s="95">
        <f t="shared" si="8"/>
        <v>7</v>
      </c>
      <c r="H437" s="76">
        <v>42890</v>
      </c>
      <c r="I437" s="76">
        <v>18000</v>
      </c>
    </row>
    <row r="438" spans="1:9" ht="33" x14ac:dyDescent="0.25">
      <c r="A438" s="95">
        <v>437</v>
      </c>
      <c r="B438" s="100" t="s">
        <v>107</v>
      </c>
      <c r="C438" s="100" t="s">
        <v>440</v>
      </c>
      <c r="D438" s="100" t="s">
        <v>391</v>
      </c>
      <c r="E438" s="97" t="s">
        <v>224</v>
      </c>
      <c r="F438" s="95">
        <v>20</v>
      </c>
      <c r="G438" s="95">
        <f t="shared" si="8"/>
        <v>5</v>
      </c>
      <c r="H438" s="76">
        <v>152694</v>
      </c>
      <c r="I438" s="76">
        <v>51000</v>
      </c>
    </row>
    <row r="439" spans="1:9" ht="33" x14ac:dyDescent="0.25">
      <c r="A439" s="95">
        <v>438</v>
      </c>
      <c r="B439" s="100" t="s">
        <v>216</v>
      </c>
      <c r="C439" s="100" t="s">
        <v>440</v>
      </c>
      <c r="D439" s="100" t="s">
        <v>441</v>
      </c>
      <c r="E439" s="97" t="s">
        <v>224</v>
      </c>
      <c r="F439" s="95">
        <v>20</v>
      </c>
      <c r="G439" s="95">
        <f t="shared" si="8"/>
        <v>5</v>
      </c>
      <c r="H439" s="76">
        <v>7601333.5400000028</v>
      </c>
      <c r="I439" s="76">
        <v>2554000</v>
      </c>
    </row>
    <row r="440" spans="1:9" ht="33" x14ac:dyDescent="0.25">
      <c r="A440" s="95">
        <v>439</v>
      </c>
      <c r="B440" s="100" t="s">
        <v>216</v>
      </c>
      <c r="C440" s="100" t="s">
        <v>440</v>
      </c>
      <c r="D440" s="100" t="s">
        <v>441</v>
      </c>
      <c r="E440" s="97" t="s">
        <v>222</v>
      </c>
      <c r="F440" s="95">
        <v>19</v>
      </c>
      <c r="G440" s="95">
        <f t="shared" si="8"/>
        <v>6</v>
      </c>
      <c r="H440" s="76">
        <v>5687775</v>
      </c>
      <c r="I440" s="76">
        <v>2139000</v>
      </c>
    </row>
    <row r="441" spans="1:9" ht="33" x14ac:dyDescent="0.25">
      <c r="A441" s="95">
        <v>440</v>
      </c>
      <c r="B441" s="100" t="s">
        <v>216</v>
      </c>
      <c r="C441" s="100" t="s">
        <v>440</v>
      </c>
      <c r="D441" s="100" t="s">
        <v>441</v>
      </c>
      <c r="E441" s="97" t="s">
        <v>228</v>
      </c>
      <c r="F441" s="95">
        <v>17</v>
      </c>
      <c r="G441" s="95">
        <f t="shared" si="8"/>
        <v>8</v>
      </c>
      <c r="H441" s="76">
        <v>1048593.75</v>
      </c>
      <c r="I441" s="76">
        <v>476000</v>
      </c>
    </row>
    <row r="442" spans="1:9" ht="33" x14ac:dyDescent="0.25">
      <c r="A442" s="95">
        <v>441</v>
      </c>
      <c r="B442" s="100" t="s">
        <v>217</v>
      </c>
      <c r="C442" s="100" t="s">
        <v>440</v>
      </c>
      <c r="D442" s="100" t="s">
        <v>442</v>
      </c>
      <c r="E442" s="97" t="s">
        <v>222</v>
      </c>
      <c r="F442" s="95">
        <v>19</v>
      </c>
      <c r="G442" s="95">
        <f t="shared" si="8"/>
        <v>6</v>
      </c>
      <c r="H442" s="76">
        <v>6495135.7599999998</v>
      </c>
      <c r="I442" s="76">
        <v>2442000</v>
      </c>
    </row>
    <row r="443" spans="1:9" ht="33" x14ac:dyDescent="0.25">
      <c r="A443" s="95">
        <v>442</v>
      </c>
      <c r="B443" s="100" t="s">
        <v>218</v>
      </c>
      <c r="C443" s="100" t="s">
        <v>440</v>
      </c>
      <c r="D443" s="100" t="s">
        <v>443</v>
      </c>
      <c r="E443" s="97" t="s">
        <v>224</v>
      </c>
      <c r="F443" s="95">
        <v>20</v>
      </c>
      <c r="G443" s="95">
        <f t="shared" si="8"/>
        <v>5</v>
      </c>
      <c r="H443" s="76">
        <v>308675</v>
      </c>
      <c r="I443" s="76">
        <v>104000</v>
      </c>
    </row>
    <row r="444" spans="1:9" ht="33" x14ac:dyDescent="0.25">
      <c r="A444" s="95">
        <v>443</v>
      </c>
      <c r="B444" s="100" t="s">
        <v>218</v>
      </c>
      <c r="C444" s="100" t="s">
        <v>440</v>
      </c>
      <c r="D444" s="100" t="s">
        <v>443</v>
      </c>
      <c r="E444" s="97" t="s">
        <v>222</v>
      </c>
      <c r="F444" s="95">
        <v>19</v>
      </c>
      <c r="G444" s="95">
        <f t="shared" si="8"/>
        <v>6</v>
      </c>
      <c r="H444" s="76">
        <v>19175</v>
      </c>
      <c r="I444" s="76">
        <v>7000</v>
      </c>
    </row>
    <row r="445" spans="1:9" ht="33" x14ac:dyDescent="0.25">
      <c r="A445" s="95">
        <v>444</v>
      </c>
      <c r="B445" s="100" t="s">
        <v>219</v>
      </c>
      <c r="C445" s="100" t="s">
        <v>444</v>
      </c>
      <c r="D445" s="100" t="s">
        <v>219</v>
      </c>
      <c r="E445" s="97" t="s">
        <v>229</v>
      </c>
      <c r="F445" s="95">
        <v>3</v>
      </c>
      <c r="G445" s="95">
        <f t="shared" si="8"/>
        <v>22</v>
      </c>
      <c r="H445" s="76">
        <v>2358000</v>
      </c>
      <c r="I445" s="76">
        <v>2103000</v>
      </c>
    </row>
    <row r="446" spans="1:9" ht="33" x14ac:dyDescent="0.25">
      <c r="A446" s="95">
        <v>445</v>
      </c>
      <c r="B446" s="100" t="s">
        <v>445</v>
      </c>
      <c r="C446" s="100"/>
      <c r="D446" s="100"/>
      <c r="E446" s="97"/>
      <c r="F446" s="95"/>
      <c r="G446" s="95"/>
      <c r="H446" s="76">
        <v>-146659871.67000008</v>
      </c>
      <c r="I446" s="76">
        <v>-146659871.67000008</v>
      </c>
    </row>
    <row r="447" spans="1:9" x14ac:dyDescent="0.25">
      <c r="A447" s="95"/>
      <c r="B447" s="100"/>
      <c r="C447" s="100"/>
      <c r="D447" s="100"/>
      <c r="E447" s="97"/>
      <c r="F447" s="95"/>
      <c r="G447" s="107" t="s">
        <v>2</v>
      </c>
      <c r="H447" s="83">
        <f>SUM(H2:H446)</f>
        <v>6713019899.0751219</v>
      </c>
      <c r="I447" s="83">
        <f>SUM(I2:I446)</f>
        <v>4468740128.3299999</v>
      </c>
    </row>
    <row r="449" spans="8:9" x14ac:dyDescent="0.25">
      <c r="H449" s="98">
        <v>6713019899.0751219</v>
      </c>
      <c r="I449" s="98">
        <v>2780826128.3299999</v>
      </c>
    </row>
    <row r="451" spans="8:9" x14ac:dyDescent="0.25">
      <c r="H451" s="98">
        <f>H449-H447</f>
        <v>0</v>
      </c>
      <c r="I451" s="98">
        <f>I449-I447</f>
        <v>-1687914000</v>
      </c>
    </row>
  </sheetData>
  <autoFilter ref="A1:I447" xr:uid="{00000000-0001-0000-0400-000000000000}"/>
  <pageMargins left="0.31496062992125984" right="0.31496062992125984" top="0.35433070866141736" bottom="0.35433070866141736" header="0.31496062992125984" footer="0.31496062992125984"/>
  <pageSetup paperSize="9" scale="40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68"/>
  <sheetViews>
    <sheetView topLeftCell="A48" workbookViewId="0">
      <selection sqref="A1:G66"/>
    </sheetView>
  </sheetViews>
  <sheetFormatPr defaultColWidth="8.85546875" defaultRowHeight="16.5" x14ac:dyDescent="0.25"/>
  <cols>
    <col min="1" max="1" width="5.42578125" style="77" customWidth="1"/>
    <col min="2" max="2" width="21" style="92" customWidth="1"/>
    <col min="3" max="3" width="13.42578125" style="68" customWidth="1"/>
    <col min="4" max="4" width="9.5703125" style="77" bestFit="1" customWidth="1"/>
    <col min="5" max="5" width="13.28515625" style="77" bestFit="1" customWidth="1"/>
    <col min="6" max="6" width="17.28515625" style="67" bestFit="1" customWidth="1"/>
    <col min="7" max="7" width="14.140625" style="67" customWidth="1"/>
    <col min="8" max="8" width="11.5703125" style="67" bestFit="1" customWidth="1"/>
    <col min="9" max="16384" width="8.85546875" style="67"/>
  </cols>
  <sheetData>
    <row r="1" spans="1:8" ht="33" x14ac:dyDescent="0.25">
      <c r="A1" s="82" t="s">
        <v>60</v>
      </c>
      <c r="B1" s="85" t="s">
        <v>37</v>
      </c>
      <c r="C1" s="72" t="s">
        <v>5</v>
      </c>
      <c r="D1" s="72" t="s">
        <v>61</v>
      </c>
      <c r="E1" s="72" t="s">
        <v>62</v>
      </c>
      <c r="F1" s="74" t="s">
        <v>64</v>
      </c>
      <c r="G1" s="74" t="s">
        <v>63</v>
      </c>
    </row>
    <row r="2" spans="1:8" ht="33" x14ac:dyDescent="0.25">
      <c r="A2" s="79">
        <v>1</v>
      </c>
      <c r="B2" s="91" t="s">
        <v>65</v>
      </c>
      <c r="C2" s="78">
        <v>38439</v>
      </c>
      <c r="D2" s="79">
        <v>19</v>
      </c>
      <c r="E2" s="79">
        <v>1</v>
      </c>
      <c r="F2" s="76">
        <v>1188532.5500000007</v>
      </c>
      <c r="G2" s="75">
        <v>172000</v>
      </c>
      <c r="H2" s="69"/>
    </row>
    <row r="3" spans="1:8" ht="33" x14ac:dyDescent="0.25">
      <c r="A3" s="79">
        <v>2</v>
      </c>
      <c r="B3" s="91" t="s">
        <v>66</v>
      </c>
      <c r="C3" s="78">
        <v>38442</v>
      </c>
      <c r="D3" s="79">
        <v>19</v>
      </c>
      <c r="E3" s="79">
        <v>1</v>
      </c>
      <c r="F3" s="76">
        <v>36478.683500000043</v>
      </c>
      <c r="G3" s="75">
        <v>5000</v>
      </c>
      <c r="H3" s="69"/>
    </row>
    <row r="4" spans="1:8" ht="33" x14ac:dyDescent="0.25">
      <c r="A4" s="79">
        <v>3</v>
      </c>
      <c r="B4" s="91" t="s">
        <v>65</v>
      </c>
      <c r="C4" s="78">
        <v>38443</v>
      </c>
      <c r="D4" s="79">
        <v>19</v>
      </c>
      <c r="E4" s="79">
        <v>1</v>
      </c>
      <c r="F4" s="76">
        <v>1303530.4499999993</v>
      </c>
      <c r="G4" s="75">
        <v>189000</v>
      </c>
      <c r="H4" s="69"/>
    </row>
    <row r="5" spans="1:8" ht="33" x14ac:dyDescent="0.25">
      <c r="A5" s="79">
        <v>4</v>
      </c>
      <c r="B5" s="91" t="s">
        <v>67</v>
      </c>
      <c r="C5" s="78">
        <v>38596</v>
      </c>
      <c r="D5" s="79">
        <v>19</v>
      </c>
      <c r="E5" s="79">
        <v>1</v>
      </c>
      <c r="F5" s="76">
        <v>192140.54258687259</v>
      </c>
      <c r="G5" s="75">
        <v>28000</v>
      </c>
      <c r="H5" s="69"/>
    </row>
    <row r="6" spans="1:8" ht="33" x14ac:dyDescent="0.25">
      <c r="A6" s="79">
        <v>5</v>
      </c>
      <c r="B6" s="91" t="s">
        <v>65</v>
      </c>
      <c r="C6" s="80" t="s">
        <v>4</v>
      </c>
      <c r="D6" s="79">
        <v>18</v>
      </c>
      <c r="E6" s="79">
        <v>2</v>
      </c>
      <c r="F6" s="76">
        <v>1698036.4809054593</v>
      </c>
      <c r="G6" s="75">
        <v>323000</v>
      </c>
      <c r="H6" s="69"/>
    </row>
    <row r="7" spans="1:8" ht="33" x14ac:dyDescent="0.25">
      <c r="A7" s="79">
        <v>6</v>
      </c>
      <c r="B7" s="91" t="s">
        <v>65</v>
      </c>
      <c r="C7" s="78">
        <v>39173</v>
      </c>
      <c r="D7" s="79">
        <v>17</v>
      </c>
      <c r="E7" s="79">
        <v>3</v>
      </c>
      <c r="F7" s="73">
        <v>1424526.1525958031</v>
      </c>
      <c r="G7" s="75">
        <v>335000</v>
      </c>
      <c r="H7" s="69"/>
    </row>
    <row r="8" spans="1:8" ht="33" x14ac:dyDescent="0.25">
      <c r="A8" s="79">
        <v>7</v>
      </c>
      <c r="B8" s="91" t="s">
        <v>68</v>
      </c>
      <c r="C8" s="78">
        <v>39243</v>
      </c>
      <c r="D8" s="79">
        <v>17</v>
      </c>
      <c r="E8" s="79">
        <v>3</v>
      </c>
      <c r="F8" s="73">
        <v>9373622.6466445122</v>
      </c>
      <c r="G8" s="75">
        <v>2203000</v>
      </c>
      <c r="H8" s="69"/>
    </row>
    <row r="9" spans="1:8" ht="33" x14ac:dyDescent="0.25">
      <c r="A9" s="79">
        <v>8</v>
      </c>
      <c r="B9" s="91" t="s">
        <v>69</v>
      </c>
      <c r="C9" s="78">
        <v>39243</v>
      </c>
      <c r="D9" s="79">
        <v>17</v>
      </c>
      <c r="E9" s="79">
        <v>3</v>
      </c>
      <c r="F9" s="73">
        <v>45422.38755360205</v>
      </c>
      <c r="G9" s="75">
        <v>11000</v>
      </c>
      <c r="H9" s="69"/>
    </row>
    <row r="10" spans="1:8" ht="33" x14ac:dyDescent="0.25">
      <c r="A10" s="79">
        <v>9</v>
      </c>
      <c r="B10" s="91" t="s">
        <v>70</v>
      </c>
      <c r="C10" s="78">
        <v>39538</v>
      </c>
      <c r="D10" s="79">
        <v>16</v>
      </c>
      <c r="E10" s="79">
        <v>4</v>
      </c>
      <c r="F10" s="73">
        <v>4907620.0081250016</v>
      </c>
      <c r="G10" s="75">
        <v>1374000</v>
      </c>
      <c r="H10" s="69"/>
    </row>
    <row r="11" spans="1:8" ht="33" x14ac:dyDescent="0.25">
      <c r="A11" s="79">
        <v>10</v>
      </c>
      <c r="B11" s="91" t="s">
        <v>71</v>
      </c>
      <c r="C11" s="78">
        <v>39173</v>
      </c>
      <c r="D11" s="79">
        <v>17</v>
      </c>
      <c r="E11" s="79">
        <v>3</v>
      </c>
      <c r="F11" s="73">
        <v>457787.85023266426</v>
      </c>
      <c r="G11" s="75">
        <v>108000</v>
      </c>
      <c r="H11" s="69"/>
    </row>
    <row r="12" spans="1:8" ht="33" x14ac:dyDescent="0.25">
      <c r="A12" s="79">
        <v>11</v>
      </c>
      <c r="B12" s="91" t="s">
        <v>72</v>
      </c>
      <c r="C12" s="78">
        <v>39355</v>
      </c>
      <c r="D12" s="79">
        <v>17</v>
      </c>
      <c r="E12" s="79">
        <v>3</v>
      </c>
      <c r="F12" s="73">
        <v>1901749.3679186227</v>
      </c>
      <c r="G12" s="75">
        <v>447000</v>
      </c>
      <c r="H12" s="69"/>
    </row>
    <row r="13" spans="1:8" ht="33" x14ac:dyDescent="0.25">
      <c r="A13" s="79">
        <v>12</v>
      </c>
      <c r="B13" s="91" t="s">
        <v>65</v>
      </c>
      <c r="C13" s="78">
        <v>39539</v>
      </c>
      <c r="D13" s="79">
        <v>16</v>
      </c>
      <c r="E13" s="79">
        <v>4</v>
      </c>
      <c r="F13" s="81">
        <v>741762.67246316234</v>
      </c>
      <c r="G13" s="75">
        <v>208000</v>
      </c>
      <c r="H13" s="69"/>
    </row>
    <row r="14" spans="1:8" ht="33" x14ac:dyDescent="0.25">
      <c r="A14" s="79">
        <v>13</v>
      </c>
      <c r="B14" s="91" t="s">
        <v>73</v>
      </c>
      <c r="C14" s="78">
        <v>39892</v>
      </c>
      <c r="D14" s="79">
        <v>15</v>
      </c>
      <c r="E14" s="79">
        <v>5</v>
      </c>
      <c r="F14" s="81">
        <v>4641165.4076626245</v>
      </c>
      <c r="G14" s="75">
        <v>1508000</v>
      </c>
      <c r="H14" s="69"/>
    </row>
    <row r="15" spans="1:8" ht="33" x14ac:dyDescent="0.25">
      <c r="A15" s="79">
        <v>14</v>
      </c>
      <c r="B15" s="91" t="s">
        <v>70</v>
      </c>
      <c r="C15" s="78">
        <v>39721</v>
      </c>
      <c r="D15" s="79">
        <v>16</v>
      </c>
      <c r="E15" s="79">
        <v>4</v>
      </c>
      <c r="F15" s="81">
        <v>324134.91529401089</v>
      </c>
      <c r="G15" s="75">
        <v>91000</v>
      </c>
      <c r="H15" s="69"/>
    </row>
    <row r="16" spans="1:8" ht="33" x14ac:dyDescent="0.25">
      <c r="A16" s="79">
        <v>15</v>
      </c>
      <c r="B16" s="91" t="s">
        <v>71</v>
      </c>
      <c r="C16" s="78">
        <v>39539</v>
      </c>
      <c r="D16" s="79">
        <v>16</v>
      </c>
      <c r="E16" s="79">
        <v>4</v>
      </c>
      <c r="F16" s="81">
        <v>876886.7964533607</v>
      </c>
      <c r="G16" s="75">
        <v>246000</v>
      </c>
      <c r="H16" s="69"/>
    </row>
    <row r="17" spans="1:8" ht="33" x14ac:dyDescent="0.25">
      <c r="A17" s="79">
        <v>16</v>
      </c>
      <c r="B17" s="91" t="s">
        <v>66</v>
      </c>
      <c r="C17" s="78">
        <v>39539</v>
      </c>
      <c r="D17" s="79">
        <v>16</v>
      </c>
      <c r="E17" s="79">
        <v>4</v>
      </c>
      <c r="F17" s="81">
        <v>299029.75122518826</v>
      </c>
      <c r="G17" s="75">
        <v>84000</v>
      </c>
      <c r="H17" s="69"/>
    </row>
    <row r="18" spans="1:8" ht="33" x14ac:dyDescent="0.25">
      <c r="A18" s="79">
        <v>17</v>
      </c>
      <c r="B18" s="91" t="s">
        <v>65</v>
      </c>
      <c r="C18" s="78">
        <v>39820</v>
      </c>
      <c r="D18" s="79">
        <v>15</v>
      </c>
      <c r="E18" s="79">
        <v>5</v>
      </c>
      <c r="F18" s="76">
        <v>716757.08721153857</v>
      </c>
      <c r="G18" s="75">
        <v>233000</v>
      </c>
      <c r="H18" s="69"/>
    </row>
    <row r="19" spans="1:8" ht="33" x14ac:dyDescent="0.25">
      <c r="A19" s="79">
        <v>18</v>
      </c>
      <c r="B19" s="91" t="s">
        <v>70</v>
      </c>
      <c r="C19" s="78">
        <v>39974</v>
      </c>
      <c r="D19" s="79">
        <v>15</v>
      </c>
      <c r="E19" s="79">
        <v>5</v>
      </c>
      <c r="F19" s="76">
        <v>245098.75263713079</v>
      </c>
      <c r="G19" s="75">
        <v>80000</v>
      </c>
      <c r="H19" s="69"/>
    </row>
    <row r="20" spans="1:8" ht="33" x14ac:dyDescent="0.25">
      <c r="A20" s="79">
        <v>19</v>
      </c>
      <c r="B20" s="91" t="s">
        <v>71</v>
      </c>
      <c r="C20" s="78">
        <v>40044</v>
      </c>
      <c r="D20" s="79">
        <v>15</v>
      </c>
      <c r="E20" s="79">
        <v>5</v>
      </c>
      <c r="F20" s="76">
        <v>1025847.3496948119</v>
      </c>
      <c r="G20" s="75">
        <v>333000</v>
      </c>
      <c r="H20" s="69"/>
    </row>
    <row r="21" spans="1:8" ht="33" x14ac:dyDescent="0.25">
      <c r="A21" s="79">
        <v>20</v>
      </c>
      <c r="B21" s="91" t="s">
        <v>66</v>
      </c>
      <c r="C21" s="78">
        <v>39904</v>
      </c>
      <c r="D21" s="79">
        <v>15</v>
      </c>
      <c r="E21" s="79">
        <v>5</v>
      </c>
      <c r="F21" s="76">
        <v>228458.80859802847</v>
      </c>
      <c r="G21" s="75">
        <v>74000</v>
      </c>
      <c r="H21" s="69"/>
    </row>
    <row r="22" spans="1:8" ht="33" x14ac:dyDescent="0.25">
      <c r="A22" s="79">
        <v>21</v>
      </c>
      <c r="B22" s="91" t="s">
        <v>65</v>
      </c>
      <c r="C22" s="78">
        <v>40443</v>
      </c>
      <c r="D22" s="79">
        <v>14</v>
      </c>
      <c r="E22" s="79">
        <v>6</v>
      </c>
      <c r="F22" s="76">
        <v>158592.69105663567</v>
      </c>
      <c r="G22" s="75">
        <v>59000</v>
      </c>
      <c r="H22" s="69"/>
    </row>
    <row r="23" spans="1:8" ht="33" x14ac:dyDescent="0.25">
      <c r="A23" s="79">
        <v>22</v>
      </c>
      <c r="B23" s="91" t="s">
        <v>70</v>
      </c>
      <c r="C23" s="78">
        <v>40269</v>
      </c>
      <c r="D23" s="79">
        <v>14</v>
      </c>
      <c r="E23" s="79">
        <v>6</v>
      </c>
      <c r="F23" s="76">
        <v>545491.3138686131</v>
      </c>
      <c r="G23" s="75">
        <v>202000</v>
      </c>
      <c r="H23" s="69"/>
    </row>
    <row r="24" spans="1:8" ht="33" x14ac:dyDescent="0.25">
      <c r="A24" s="79">
        <v>23</v>
      </c>
      <c r="B24" s="91" t="s">
        <v>65</v>
      </c>
      <c r="C24" s="78">
        <v>40634</v>
      </c>
      <c r="D24" s="79">
        <v>13</v>
      </c>
      <c r="E24" s="79">
        <v>7</v>
      </c>
      <c r="F24" s="76">
        <v>272208.00836136099</v>
      </c>
      <c r="G24" s="75">
        <v>113000</v>
      </c>
      <c r="H24" s="69"/>
    </row>
    <row r="25" spans="1:8" ht="33" x14ac:dyDescent="0.25">
      <c r="A25" s="79">
        <v>24</v>
      </c>
      <c r="B25" s="91" t="s">
        <v>65</v>
      </c>
      <c r="C25" s="78">
        <v>41365</v>
      </c>
      <c r="D25" s="79">
        <v>11</v>
      </c>
      <c r="E25" s="79">
        <v>9</v>
      </c>
      <c r="F25" s="76">
        <v>136230.81099482812</v>
      </c>
      <c r="G25" s="75">
        <v>69000</v>
      </c>
      <c r="H25" s="69"/>
    </row>
    <row r="26" spans="1:8" ht="33" x14ac:dyDescent="0.25">
      <c r="A26" s="79">
        <v>25</v>
      </c>
      <c r="B26" s="91" t="s">
        <v>65</v>
      </c>
      <c r="C26" s="78">
        <v>42020</v>
      </c>
      <c r="D26" s="79">
        <v>9</v>
      </c>
      <c r="E26" s="79">
        <v>11</v>
      </c>
      <c r="F26" s="76">
        <v>90567.384036144576</v>
      </c>
      <c r="G26" s="75">
        <v>54000</v>
      </c>
      <c r="H26" s="69"/>
    </row>
    <row r="27" spans="1:8" ht="33" x14ac:dyDescent="0.25">
      <c r="A27" s="79">
        <v>26</v>
      </c>
      <c r="B27" s="91" t="s">
        <v>71</v>
      </c>
      <c r="C27" s="78">
        <v>42236</v>
      </c>
      <c r="D27" s="79">
        <v>9</v>
      </c>
      <c r="E27" s="79">
        <v>11</v>
      </c>
      <c r="F27" s="76">
        <v>351688</v>
      </c>
      <c r="G27" s="75">
        <v>209000</v>
      </c>
      <c r="H27" s="69"/>
    </row>
    <row r="28" spans="1:8" ht="33" x14ac:dyDescent="0.25">
      <c r="A28" s="79">
        <v>27</v>
      </c>
      <c r="B28" s="91" t="s">
        <v>74</v>
      </c>
      <c r="C28" s="78">
        <v>42309</v>
      </c>
      <c r="D28" s="79">
        <v>9</v>
      </c>
      <c r="E28" s="79">
        <v>11</v>
      </c>
      <c r="F28" s="76">
        <v>234000</v>
      </c>
      <c r="G28" s="75">
        <v>139000</v>
      </c>
      <c r="H28" s="69"/>
    </row>
    <row r="29" spans="1:8" ht="33" x14ac:dyDescent="0.25">
      <c r="A29" s="79">
        <v>28</v>
      </c>
      <c r="B29" s="91" t="s">
        <v>65</v>
      </c>
      <c r="C29" s="78">
        <v>42435</v>
      </c>
      <c r="D29" s="79">
        <v>8</v>
      </c>
      <c r="E29" s="79">
        <v>12</v>
      </c>
      <c r="F29" s="76">
        <v>333000</v>
      </c>
      <c r="G29" s="75">
        <v>213000</v>
      </c>
      <c r="H29" s="69"/>
    </row>
    <row r="30" spans="1:8" ht="33" x14ac:dyDescent="0.25">
      <c r="A30" s="79">
        <v>29</v>
      </c>
      <c r="B30" s="91" t="s">
        <v>65</v>
      </c>
      <c r="C30" s="78">
        <v>42447</v>
      </c>
      <c r="D30" s="79">
        <v>8</v>
      </c>
      <c r="E30" s="79">
        <v>12</v>
      </c>
      <c r="F30" s="76">
        <v>22500</v>
      </c>
      <c r="G30" s="75">
        <v>14000</v>
      </c>
      <c r="H30" s="69"/>
    </row>
    <row r="31" spans="1:8" ht="33" x14ac:dyDescent="0.25">
      <c r="A31" s="79">
        <v>30</v>
      </c>
      <c r="B31" s="91" t="s">
        <v>65</v>
      </c>
      <c r="C31" s="78">
        <v>42444</v>
      </c>
      <c r="D31" s="79">
        <v>8</v>
      </c>
      <c r="E31" s="79">
        <v>12</v>
      </c>
      <c r="F31" s="76">
        <v>75785.990000000005</v>
      </c>
      <c r="G31" s="75">
        <v>49000</v>
      </c>
      <c r="H31" s="69"/>
    </row>
    <row r="32" spans="1:8" ht="33" x14ac:dyDescent="0.25">
      <c r="A32" s="79">
        <v>31</v>
      </c>
      <c r="B32" s="91" t="s">
        <v>75</v>
      </c>
      <c r="C32" s="78">
        <v>42533</v>
      </c>
      <c r="D32" s="79">
        <v>8</v>
      </c>
      <c r="E32" s="79">
        <v>12</v>
      </c>
      <c r="F32" s="76">
        <v>1546171.54</v>
      </c>
      <c r="G32" s="75">
        <v>990000</v>
      </c>
      <c r="H32" s="69"/>
    </row>
    <row r="33" spans="1:8" x14ac:dyDescent="0.25">
      <c r="A33" s="79">
        <v>32</v>
      </c>
      <c r="B33" s="91" t="s">
        <v>36</v>
      </c>
      <c r="C33" s="78">
        <v>42533</v>
      </c>
      <c r="D33" s="79">
        <v>8</v>
      </c>
      <c r="E33" s="79">
        <v>0</v>
      </c>
      <c r="F33" s="76">
        <v>31488.89072092194</v>
      </c>
      <c r="G33" s="75">
        <v>0</v>
      </c>
      <c r="H33" s="69"/>
    </row>
    <row r="34" spans="1:8" x14ac:dyDescent="0.25">
      <c r="A34" s="79">
        <v>33</v>
      </c>
      <c r="B34" s="91" t="s">
        <v>33</v>
      </c>
      <c r="C34" s="78">
        <v>42556</v>
      </c>
      <c r="D34" s="79">
        <v>8</v>
      </c>
      <c r="E34" s="79">
        <v>0</v>
      </c>
      <c r="F34" s="76">
        <v>12940</v>
      </c>
      <c r="G34" s="75">
        <v>1000</v>
      </c>
      <c r="H34" s="69"/>
    </row>
    <row r="35" spans="1:8" x14ac:dyDescent="0.25">
      <c r="A35" s="79">
        <v>34</v>
      </c>
      <c r="B35" s="91" t="s">
        <v>34</v>
      </c>
      <c r="C35" s="78">
        <v>42555</v>
      </c>
      <c r="D35" s="79">
        <v>8</v>
      </c>
      <c r="E35" s="79">
        <v>0</v>
      </c>
      <c r="F35" s="76">
        <v>51759</v>
      </c>
      <c r="G35" s="75">
        <v>5000</v>
      </c>
      <c r="H35" s="69"/>
    </row>
    <row r="36" spans="1:8" ht="33" x14ac:dyDescent="0.25">
      <c r="A36" s="79">
        <v>35</v>
      </c>
      <c r="B36" s="91" t="s">
        <v>76</v>
      </c>
      <c r="C36" s="78">
        <v>43160</v>
      </c>
      <c r="D36" s="79">
        <v>6</v>
      </c>
      <c r="E36" s="79">
        <v>14</v>
      </c>
      <c r="F36" s="76">
        <v>307550</v>
      </c>
      <c r="G36" s="75">
        <v>225000</v>
      </c>
      <c r="H36" s="69"/>
    </row>
    <row r="37" spans="1:8" ht="33" x14ac:dyDescent="0.25">
      <c r="A37" s="79">
        <v>36</v>
      </c>
      <c r="B37" s="91" t="s">
        <v>71</v>
      </c>
      <c r="C37" s="78">
        <v>43151</v>
      </c>
      <c r="D37" s="79">
        <v>6</v>
      </c>
      <c r="E37" s="79">
        <v>14</v>
      </c>
      <c r="F37" s="76">
        <v>359875</v>
      </c>
      <c r="G37" s="75">
        <v>263000</v>
      </c>
      <c r="H37" s="69"/>
    </row>
    <row r="38" spans="1:8" ht="33" x14ac:dyDescent="0.25">
      <c r="A38" s="79">
        <v>37</v>
      </c>
      <c r="B38" s="91" t="s">
        <v>77</v>
      </c>
      <c r="C38" s="78">
        <v>43184</v>
      </c>
      <c r="D38" s="79">
        <v>6</v>
      </c>
      <c r="E38" s="79">
        <v>14</v>
      </c>
      <c r="F38" s="76">
        <v>600000</v>
      </c>
      <c r="G38" s="75">
        <v>438000</v>
      </c>
      <c r="H38" s="69"/>
    </row>
    <row r="39" spans="1:8" ht="33" x14ac:dyDescent="0.25">
      <c r="A39" s="79">
        <v>38</v>
      </c>
      <c r="B39" s="91" t="s">
        <v>78</v>
      </c>
      <c r="C39" s="78">
        <v>43246</v>
      </c>
      <c r="D39" s="79">
        <v>6</v>
      </c>
      <c r="E39" s="79">
        <v>14</v>
      </c>
      <c r="F39" s="76">
        <v>8170926.5299999993</v>
      </c>
      <c r="G39" s="75">
        <v>5965000</v>
      </c>
      <c r="H39" s="69"/>
    </row>
    <row r="40" spans="1:8" ht="33" x14ac:dyDescent="0.25">
      <c r="A40" s="79">
        <v>39</v>
      </c>
      <c r="B40" s="91" t="s">
        <v>78</v>
      </c>
      <c r="C40" s="78">
        <v>43326</v>
      </c>
      <c r="D40" s="79">
        <v>6</v>
      </c>
      <c r="E40" s="79">
        <v>14</v>
      </c>
      <c r="F40" s="76">
        <v>1336940</v>
      </c>
      <c r="G40" s="75">
        <v>976000</v>
      </c>
      <c r="H40" s="69"/>
    </row>
    <row r="41" spans="1:8" ht="33" x14ac:dyDescent="0.25">
      <c r="A41" s="79">
        <v>40</v>
      </c>
      <c r="B41" s="91" t="s">
        <v>79</v>
      </c>
      <c r="C41" s="78">
        <v>44044</v>
      </c>
      <c r="D41" s="79">
        <v>4</v>
      </c>
      <c r="E41" s="79">
        <v>16</v>
      </c>
      <c r="F41" s="76">
        <v>34000</v>
      </c>
      <c r="G41" s="75">
        <v>28000</v>
      </c>
      <c r="H41" s="69"/>
    </row>
    <row r="42" spans="1:8" ht="33" x14ac:dyDescent="0.25">
      <c r="A42" s="79">
        <v>41</v>
      </c>
      <c r="B42" s="91" t="s">
        <v>79</v>
      </c>
      <c r="C42" s="78">
        <v>44044</v>
      </c>
      <c r="D42" s="79">
        <v>4</v>
      </c>
      <c r="E42" s="79">
        <v>16</v>
      </c>
      <c r="F42" s="76">
        <v>249995.32</v>
      </c>
      <c r="G42" s="75">
        <v>205000</v>
      </c>
      <c r="H42" s="69"/>
    </row>
    <row r="43" spans="1:8" ht="33" x14ac:dyDescent="0.25">
      <c r="A43" s="79">
        <v>42</v>
      </c>
      <c r="B43" s="91" t="s">
        <v>79</v>
      </c>
      <c r="C43" s="78">
        <v>44094</v>
      </c>
      <c r="D43" s="79">
        <v>4</v>
      </c>
      <c r="E43" s="79">
        <v>16</v>
      </c>
      <c r="F43" s="76">
        <v>615000</v>
      </c>
      <c r="G43" s="75">
        <v>504000</v>
      </c>
      <c r="H43" s="69"/>
    </row>
    <row r="44" spans="1:8" ht="33" x14ac:dyDescent="0.25">
      <c r="A44" s="79">
        <v>43</v>
      </c>
      <c r="B44" s="91" t="s">
        <v>79</v>
      </c>
      <c r="C44" s="78">
        <v>44197</v>
      </c>
      <c r="D44" s="79">
        <v>3</v>
      </c>
      <c r="E44" s="79">
        <v>17</v>
      </c>
      <c r="F44" s="76">
        <v>660233</v>
      </c>
      <c r="G44" s="75">
        <v>571000</v>
      </c>
    </row>
    <row r="45" spans="1:8" x14ac:dyDescent="0.25">
      <c r="A45" s="79">
        <v>44</v>
      </c>
      <c r="B45" s="91" t="s">
        <v>40</v>
      </c>
      <c r="C45" s="78">
        <v>44455</v>
      </c>
      <c r="D45" s="79">
        <v>3</v>
      </c>
      <c r="E45" s="79">
        <v>3</v>
      </c>
      <c r="F45" s="76">
        <v>129600</v>
      </c>
      <c r="G45" s="75">
        <v>71000</v>
      </c>
    </row>
    <row r="46" spans="1:8" x14ac:dyDescent="0.25">
      <c r="A46" s="79">
        <v>45</v>
      </c>
      <c r="B46" s="91" t="s">
        <v>41</v>
      </c>
      <c r="C46" s="78">
        <v>44469</v>
      </c>
      <c r="D46" s="79">
        <v>3</v>
      </c>
      <c r="E46" s="79">
        <v>3</v>
      </c>
      <c r="F46" s="76">
        <v>52640</v>
      </c>
      <c r="G46" s="75">
        <v>29000</v>
      </c>
    </row>
    <row r="47" spans="1:8" x14ac:dyDescent="0.25">
      <c r="A47" s="79">
        <v>46</v>
      </c>
      <c r="B47" s="91" t="s">
        <v>41</v>
      </c>
      <c r="C47" s="78">
        <v>44531</v>
      </c>
      <c r="D47" s="79">
        <v>3</v>
      </c>
      <c r="E47" s="79">
        <v>3</v>
      </c>
      <c r="F47" s="76">
        <v>520469</v>
      </c>
      <c r="G47" s="75">
        <v>286000</v>
      </c>
    </row>
    <row r="48" spans="1:8" x14ac:dyDescent="0.25">
      <c r="A48" s="79">
        <v>47</v>
      </c>
      <c r="B48" s="91" t="s">
        <v>40</v>
      </c>
      <c r="C48" s="78">
        <v>44455</v>
      </c>
      <c r="D48" s="79">
        <v>3</v>
      </c>
      <c r="E48" s="79">
        <v>3</v>
      </c>
      <c r="F48" s="76">
        <v>86288</v>
      </c>
      <c r="G48" s="75">
        <v>47000</v>
      </c>
    </row>
    <row r="49" spans="1:7" ht="33" x14ac:dyDescent="0.25">
      <c r="A49" s="79">
        <v>48</v>
      </c>
      <c r="B49" s="91" t="s">
        <v>80</v>
      </c>
      <c r="C49" s="78">
        <v>44820</v>
      </c>
      <c r="D49" s="79">
        <v>2</v>
      </c>
      <c r="E49" s="79">
        <v>18</v>
      </c>
      <c r="F49" s="76">
        <v>738272</v>
      </c>
      <c r="G49" s="75">
        <v>672000</v>
      </c>
    </row>
    <row r="50" spans="1:7" ht="33" x14ac:dyDescent="0.25">
      <c r="A50" s="79">
        <v>49</v>
      </c>
      <c r="B50" s="91" t="s">
        <v>81</v>
      </c>
      <c r="C50" s="78">
        <v>44805</v>
      </c>
      <c r="D50" s="79">
        <v>2</v>
      </c>
      <c r="E50" s="79">
        <v>18</v>
      </c>
      <c r="F50" s="76">
        <v>655587.96</v>
      </c>
      <c r="G50" s="75">
        <v>597000</v>
      </c>
    </row>
    <row r="51" spans="1:7" ht="33" x14ac:dyDescent="0.25">
      <c r="A51" s="79">
        <v>50</v>
      </c>
      <c r="B51" s="91" t="s">
        <v>82</v>
      </c>
      <c r="C51" s="78">
        <v>44926</v>
      </c>
      <c r="D51" s="79">
        <v>2</v>
      </c>
      <c r="E51" s="79">
        <v>18</v>
      </c>
      <c r="F51" s="76">
        <v>335008</v>
      </c>
      <c r="G51" s="75">
        <v>305000</v>
      </c>
    </row>
    <row r="52" spans="1:7" ht="33" x14ac:dyDescent="0.25">
      <c r="A52" s="79">
        <v>51</v>
      </c>
      <c r="B52" s="91" t="s">
        <v>83</v>
      </c>
      <c r="C52" s="78">
        <v>45005</v>
      </c>
      <c r="D52" s="79">
        <v>1</v>
      </c>
      <c r="E52" s="79">
        <v>19</v>
      </c>
      <c r="F52" s="76">
        <v>1047044.36</v>
      </c>
      <c r="G52" s="75">
        <v>1000000</v>
      </c>
    </row>
    <row r="53" spans="1:7" x14ac:dyDescent="0.25">
      <c r="A53" s="79">
        <v>52</v>
      </c>
      <c r="B53" s="91" t="s">
        <v>46</v>
      </c>
      <c r="C53" s="78">
        <v>45087</v>
      </c>
      <c r="D53" s="79">
        <v>1</v>
      </c>
      <c r="E53" s="79">
        <v>19</v>
      </c>
      <c r="F53" s="76">
        <v>1918840</v>
      </c>
      <c r="G53" s="75">
        <v>1832000</v>
      </c>
    </row>
    <row r="54" spans="1:7" ht="33" x14ac:dyDescent="0.25">
      <c r="A54" s="79">
        <v>53</v>
      </c>
      <c r="B54" s="91" t="s">
        <v>84</v>
      </c>
      <c r="C54" s="78">
        <v>45194</v>
      </c>
      <c r="D54" s="79">
        <v>1</v>
      </c>
      <c r="E54" s="79">
        <v>19</v>
      </c>
      <c r="F54" s="76">
        <v>15776114.530000001</v>
      </c>
      <c r="G54" s="75">
        <v>15066000</v>
      </c>
    </row>
    <row r="55" spans="1:7" ht="33" x14ac:dyDescent="0.25">
      <c r="A55" s="79">
        <v>54</v>
      </c>
      <c r="B55" s="91" t="s">
        <v>85</v>
      </c>
      <c r="C55" s="78">
        <v>45122</v>
      </c>
      <c r="D55" s="79">
        <v>1</v>
      </c>
      <c r="E55" s="79">
        <v>19</v>
      </c>
      <c r="F55" s="76">
        <v>91562.5</v>
      </c>
      <c r="G55" s="75">
        <v>87000</v>
      </c>
    </row>
    <row r="56" spans="1:7" x14ac:dyDescent="0.25">
      <c r="A56" s="79">
        <v>55</v>
      </c>
      <c r="B56" s="91" t="s">
        <v>47</v>
      </c>
      <c r="C56" s="78">
        <v>45321</v>
      </c>
      <c r="D56" s="79">
        <v>0</v>
      </c>
      <c r="E56" s="79">
        <v>10</v>
      </c>
      <c r="F56" s="76">
        <v>153125</v>
      </c>
      <c r="G56" s="75">
        <v>146000</v>
      </c>
    </row>
    <row r="57" spans="1:7" ht="33" x14ac:dyDescent="0.25">
      <c r="A57" s="79">
        <v>56</v>
      </c>
      <c r="B57" s="91" t="s">
        <v>48</v>
      </c>
      <c r="C57" s="78">
        <v>45363</v>
      </c>
      <c r="D57" s="79">
        <v>0</v>
      </c>
      <c r="E57" s="79">
        <v>10</v>
      </c>
      <c r="F57" s="76">
        <v>1335000</v>
      </c>
      <c r="G57" s="75">
        <v>1275000</v>
      </c>
    </row>
    <row r="58" spans="1:7" ht="33" x14ac:dyDescent="0.25">
      <c r="A58" s="79">
        <v>57</v>
      </c>
      <c r="B58" s="91" t="s">
        <v>86</v>
      </c>
      <c r="C58" s="78">
        <v>45371</v>
      </c>
      <c r="D58" s="79">
        <v>0</v>
      </c>
      <c r="E58" s="79">
        <v>20</v>
      </c>
      <c r="F58" s="76">
        <v>73828.12</v>
      </c>
      <c r="G58" s="75">
        <v>72000</v>
      </c>
    </row>
    <row r="59" spans="1:7" ht="33" x14ac:dyDescent="0.25">
      <c r="A59" s="79">
        <v>58</v>
      </c>
      <c r="B59" s="91" t="s">
        <v>87</v>
      </c>
      <c r="C59" s="78">
        <v>45301</v>
      </c>
      <c r="D59" s="79">
        <v>0</v>
      </c>
      <c r="E59" s="79">
        <v>20</v>
      </c>
      <c r="F59" s="76">
        <v>881256.6</v>
      </c>
      <c r="G59" s="75">
        <v>861000</v>
      </c>
    </row>
    <row r="60" spans="1:7" ht="33" x14ac:dyDescent="0.25">
      <c r="A60" s="79">
        <v>59</v>
      </c>
      <c r="B60" s="91" t="s">
        <v>52</v>
      </c>
      <c r="C60" s="78">
        <v>45394</v>
      </c>
      <c r="D60" s="79">
        <v>0</v>
      </c>
      <c r="E60" s="79">
        <v>10</v>
      </c>
      <c r="F60" s="76">
        <v>4490348.3099999996</v>
      </c>
      <c r="G60" s="75">
        <v>4288000</v>
      </c>
    </row>
    <row r="61" spans="1:7" ht="33" x14ac:dyDescent="0.25">
      <c r="A61" s="79">
        <v>60</v>
      </c>
      <c r="B61" s="91" t="s">
        <v>52</v>
      </c>
      <c r="C61" s="78">
        <v>45411</v>
      </c>
      <c r="D61" s="79">
        <v>0</v>
      </c>
      <c r="E61" s="79">
        <v>10</v>
      </c>
      <c r="F61" s="76">
        <v>3317088.14</v>
      </c>
      <c r="G61" s="75">
        <v>3168000</v>
      </c>
    </row>
    <row r="62" spans="1:7" ht="33" x14ac:dyDescent="0.25">
      <c r="A62" s="79">
        <v>61</v>
      </c>
      <c r="B62" s="91" t="s">
        <v>53</v>
      </c>
      <c r="C62" s="78">
        <v>45467</v>
      </c>
      <c r="D62" s="79">
        <v>0</v>
      </c>
      <c r="E62" s="79">
        <v>20</v>
      </c>
      <c r="F62" s="76">
        <v>19168433.899999999</v>
      </c>
      <c r="G62" s="75">
        <v>18737000</v>
      </c>
    </row>
    <row r="63" spans="1:7" ht="33" x14ac:dyDescent="0.25">
      <c r="A63" s="79">
        <v>62</v>
      </c>
      <c r="B63" s="91" t="s">
        <v>88</v>
      </c>
      <c r="C63" s="78">
        <v>45453</v>
      </c>
      <c r="D63" s="79">
        <v>0</v>
      </c>
      <c r="E63" s="79">
        <v>20</v>
      </c>
      <c r="F63" s="76">
        <v>2812770.5</v>
      </c>
      <c r="G63" s="75">
        <v>2749000</v>
      </c>
    </row>
    <row r="64" spans="1:7" x14ac:dyDescent="0.25">
      <c r="A64" s="79">
        <v>63</v>
      </c>
      <c r="B64" s="91" t="s">
        <v>59</v>
      </c>
      <c r="C64" s="78" t="s">
        <v>0</v>
      </c>
      <c r="D64" s="79">
        <v>14</v>
      </c>
      <c r="E64" s="79">
        <v>6</v>
      </c>
      <c r="F64" s="76">
        <v>226861.36000000004</v>
      </c>
      <c r="G64" s="75">
        <v>84000</v>
      </c>
    </row>
    <row r="65" spans="1:7" x14ac:dyDescent="0.25">
      <c r="A65" s="79">
        <v>64</v>
      </c>
      <c r="B65" s="91" t="s">
        <v>59</v>
      </c>
      <c r="C65" s="78" t="s">
        <v>1</v>
      </c>
      <c r="D65" s="79">
        <v>13</v>
      </c>
      <c r="E65" s="79">
        <v>7</v>
      </c>
      <c r="F65" s="76">
        <v>11587.810000000001</v>
      </c>
      <c r="G65" s="75">
        <v>5000</v>
      </c>
    </row>
    <row r="66" spans="1:7" x14ac:dyDescent="0.25">
      <c r="A66" s="79"/>
      <c r="B66" s="91"/>
      <c r="C66" s="80"/>
      <c r="D66" s="79"/>
      <c r="E66" s="84" t="s">
        <v>2</v>
      </c>
      <c r="F66" s="83">
        <f>SUM(F1:F65)</f>
        <v>101647258.23034088</v>
      </c>
      <c r="G66" s="83">
        <v>70721000</v>
      </c>
    </row>
    <row r="67" spans="1:7" x14ac:dyDescent="0.25">
      <c r="F67" s="71"/>
    </row>
    <row r="68" spans="1:7" x14ac:dyDescent="0.25">
      <c r="C68" s="70"/>
      <c r="F68" s="71"/>
    </row>
  </sheetData>
  <autoFilter ref="A1:G66" xr:uid="{00000000-0001-0000-0900-000000000000}"/>
  <pageMargins left="0.31496062992125984" right="0.31496062992125984" top="0.74803149606299213" bottom="0.74803149606299213" header="0.31496062992125984" footer="0.31496062992125984"/>
  <pageSetup scale="73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F85A-47BE-4E19-BB6B-6B6704815BA4}">
  <sheetPr>
    <pageSetUpPr fitToPage="1"/>
  </sheetPr>
  <dimension ref="A1:I184"/>
  <sheetViews>
    <sheetView topLeftCell="A85" zoomScale="93" zoomScaleNormal="93" workbookViewId="0">
      <selection sqref="A1:H107"/>
    </sheetView>
  </sheetViews>
  <sheetFormatPr defaultColWidth="9.28515625" defaultRowHeight="16.5" x14ac:dyDescent="0.25"/>
  <cols>
    <col min="1" max="1" width="4.140625" style="152" customWidth="1"/>
    <col min="2" max="2" width="27.42578125" style="153" customWidth="1"/>
    <col min="3" max="3" width="15.5703125" style="152" customWidth="1"/>
    <col min="4" max="4" width="10" style="154" bestFit="1" customWidth="1"/>
    <col min="5" max="5" width="13.5703125" style="154" bestFit="1" customWidth="1"/>
    <col min="6" max="6" width="16.7109375" style="135" customWidth="1"/>
    <col min="7" max="7" width="18.42578125" style="135" bestFit="1" customWidth="1"/>
    <col min="8" max="8" width="13.5703125" style="134" customWidth="1"/>
    <col min="9" max="9" width="17.5703125" style="134" customWidth="1"/>
    <col min="10" max="16384" width="9.28515625" style="135"/>
  </cols>
  <sheetData>
    <row r="1" spans="1:9" s="126" customFormat="1" ht="33" x14ac:dyDescent="0.25">
      <c r="A1" s="122" t="s">
        <v>60</v>
      </c>
      <c r="B1" s="128" t="s">
        <v>37</v>
      </c>
      <c r="C1" s="122" t="s">
        <v>5</v>
      </c>
      <c r="D1" s="123" t="s">
        <v>61</v>
      </c>
      <c r="E1" s="123" t="s">
        <v>62</v>
      </c>
      <c r="F1" s="122" t="s">
        <v>448</v>
      </c>
      <c r="G1" s="122" t="s">
        <v>449</v>
      </c>
      <c r="H1" s="124" t="s">
        <v>63</v>
      </c>
      <c r="I1" s="125"/>
    </row>
    <row r="2" spans="1:9" ht="24" customHeight="1" x14ac:dyDescent="0.25">
      <c r="A2" s="127" t="s">
        <v>450</v>
      </c>
      <c r="B2" s="128" t="s">
        <v>91</v>
      </c>
      <c r="C2" s="129"/>
      <c r="D2" s="130"/>
      <c r="E2" s="130"/>
      <c r="F2" s="131">
        <v>0</v>
      </c>
      <c r="G2" s="132"/>
      <c r="H2" s="133"/>
    </row>
    <row r="3" spans="1:9" ht="24" customHeight="1" x14ac:dyDescent="0.25">
      <c r="A3" s="129">
        <v>1</v>
      </c>
      <c r="B3" s="136" t="s">
        <v>124</v>
      </c>
      <c r="C3" s="137">
        <v>45007</v>
      </c>
      <c r="D3" s="130">
        <v>1</v>
      </c>
      <c r="E3" s="130">
        <v>19</v>
      </c>
      <c r="F3" s="131">
        <v>10510267.126208255</v>
      </c>
      <c r="G3" s="133">
        <v>9490389.9237227105</v>
      </c>
      <c r="H3" s="133">
        <f>MROUND(I3,10000)</f>
        <v>10090000</v>
      </c>
      <c r="I3" s="134">
        <f>F3-F3*0.8*D3/(D3+E3)</f>
        <v>10089856.441159924</v>
      </c>
    </row>
    <row r="4" spans="1:9" ht="24" customHeight="1" x14ac:dyDescent="0.25">
      <c r="A4" s="129">
        <v>2</v>
      </c>
      <c r="B4" s="136" t="s">
        <v>451</v>
      </c>
      <c r="C4" s="137">
        <v>45007</v>
      </c>
      <c r="D4" s="130">
        <v>1</v>
      </c>
      <c r="E4" s="130">
        <v>19</v>
      </c>
      <c r="F4" s="131">
        <v>35488886.387013979</v>
      </c>
      <c r="G4" s="133">
        <v>32045176.942421317</v>
      </c>
      <c r="H4" s="133">
        <f t="shared" ref="H4:H67" si="0">MROUND(I4,10000)</f>
        <v>34070000</v>
      </c>
      <c r="I4" s="134">
        <f t="shared" ref="I4:I67" si="1">F4-F4*0.8*D4/(D4+E4)</f>
        <v>34069330.931533419</v>
      </c>
    </row>
    <row r="5" spans="1:9" ht="24" customHeight="1" x14ac:dyDescent="0.25">
      <c r="A5" s="129">
        <v>3</v>
      </c>
      <c r="B5" s="138" t="s">
        <v>452</v>
      </c>
      <c r="C5" s="137">
        <v>45061</v>
      </c>
      <c r="D5" s="130">
        <v>1</v>
      </c>
      <c r="E5" s="130">
        <v>19</v>
      </c>
      <c r="F5" s="131">
        <v>5470847.5</v>
      </c>
      <c r="G5" s="133">
        <v>4986988.225253582</v>
      </c>
      <c r="H5" s="133">
        <f t="shared" si="0"/>
        <v>5250000</v>
      </c>
      <c r="I5" s="134">
        <f t="shared" si="1"/>
        <v>5252013.5999999996</v>
      </c>
    </row>
    <row r="6" spans="1:9" ht="24" customHeight="1" x14ac:dyDescent="0.25">
      <c r="A6" s="129">
        <v>4</v>
      </c>
      <c r="B6" s="136" t="s">
        <v>453</v>
      </c>
      <c r="C6" s="137">
        <v>45007</v>
      </c>
      <c r="D6" s="130">
        <v>1</v>
      </c>
      <c r="E6" s="130">
        <v>19</v>
      </c>
      <c r="F6" s="131">
        <v>84325928.807617083</v>
      </c>
      <c r="G6" s="133">
        <v>76143254.539057896</v>
      </c>
      <c r="H6" s="133">
        <f t="shared" si="0"/>
        <v>80950000</v>
      </c>
      <c r="I6" s="134">
        <f t="shared" si="1"/>
        <v>80952891.655312404</v>
      </c>
    </row>
    <row r="7" spans="1:9" ht="24" customHeight="1" x14ac:dyDescent="0.25">
      <c r="A7" s="129">
        <v>5</v>
      </c>
      <c r="B7" s="139" t="s">
        <v>454</v>
      </c>
      <c r="C7" s="137">
        <v>45105</v>
      </c>
      <c r="D7" s="130">
        <v>1</v>
      </c>
      <c r="E7" s="130">
        <v>19</v>
      </c>
      <c r="F7" s="131">
        <v>5026095.87</v>
      </c>
      <c r="G7" s="133">
        <v>4616589.6390365111</v>
      </c>
      <c r="H7" s="133">
        <f t="shared" si="0"/>
        <v>4830000</v>
      </c>
      <c r="I7" s="134">
        <f t="shared" si="1"/>
        <v>4825052.0351999998</v>
      </c>
    </row>
    <row r="8" spans="1:9" ht="24" customHeight="1" x14ac:dyDescent="0.25">
      <c r="A8" s="129">
        <v>6</v>
      </c>
      <c r="B8" s="139" t="s">
        <v>455</v>
      </c>
      <c r="C8" s="137">
        <v>45138</v>
      </c>
      <c r="D8" s="130">
        <v>1</v>
      </c>
      <c r="E8" s="130">
        <v>19</v>
      </c>
      <c r="F8" s="131">
        <v>159060053.58999997</v>
      </c>
      <c r="G8" s="133">
        <v>146971971.03488195</v>
      </c>
      <c r="H8" s="133">
        <f t="shared" si="0"/>
        <v>152700000</v>
      </c>
      <c r="I8" s="134">
        <f t="shared" si="1"/>
        <v>152697651.44639999</v>
      </c>
    </row>
    <row r="9" spans="1:9" ht="24" customHeight="1" x14ac:dyDescent="0.25">
      <c r="A9" s="129">
        <v>7</v>
      </c>
      <c r="B9" s="139" t="s">
        <v>456</v>
      </c>
      <c r="C9" s="137">
        <v>45214</v>
      </c>
      <c r="D9" s="130">
        <v>1</v>
      </c>
      <c r="E9" s="130">
        <v>19</v>
      </c>
      <c r="F9" s="131">
        <v>3406150.85</v>
      </c>
      <c r="G9" s="133">
        <v>3190673.5210429709</v>
      </c>
      <c r="H9" s="133">
        <f t="shared" si="0"/>
        <v>3270000</v>
      </c>
      <c r="I9" s="134">
        <f t="shared" si="1"/>
        <v>3269904.8160000001</v>
      </c>
    </row>
    <row r="10" spans="1:9" ht="24" customHeight="1" x14ac:dyDescent="0.25">
      <c r="A10" s="129">
        <v>8</v>
      </c>
      <c r="B10" s="139" t="s">
        <v>457</v>
      </c>
      <c r="C10" s="137">
        <v>45332</v>
      </c>
      <c r="D10" s="130">
        <v>0</v>
      </c>
      <c r="E10" s="130">
        <v>20</v>
      </c>
      <c r="F10" s="131">
        <v>1884435.76</v>
      </c>
      <c r="G10" s="133">
        <v>1802518.4233588732</v>
      </c>
      <c r="H10" s="133">
        <f t="shared" si="0"/>
        <v>1850000</v>
      </c>
      <c r="I10" s="134">
        <f>F10-F10*0.8*0.5/(D10+E10)</f>
        <v>1846747.0448</v>
      </c>
    </row>
    <row r="11" spans="1:9" ht="24" customHeight="1" x14ac:dyDescent="0.25">
      <c r="A11" s="129">
        <v>9</v>
      </c>
      <c r="B11" s="138" t="s">
        <v>452</v>
      </c>
      <c r="C11" s="137">
        <v>45545</v>
      </c>
      <c r="D11" s="130">
        <v>0</v>
      </c>
      <c r="E11" s="130">
        <v>20</v>
      </c>
      <c r="F11" s="131">
        <v>278239.83999999997</v>
      </c>
      <c r="G11" s="133">
        <v>277116.17910769227</v>
      </c>
      <c r="H11" s="133">
        <f t="shared" si="0"/>
        <v>270000</v>
      </c>
      <c r="I11" s="134">
        <f t="shared" ref="I11:I12" si="2">F11-F11*0.8*0.5/(D11+E11)</f>
        <v>272675.04319999996</v>
      </c>
    </row>
    <row r="12" spans="1:9" ht="24" customHeight="1" x14ac:dyDescent="0.25">
      <c r="A12" s="129">
        <v>10</v>
      </c>
      <c r="B12" s="138" t="s">
        <v>452</v>
      </c>
      <c r="C12" s="137">
        <v>45555</v>
      </c>
      <c r="D12" s="130">
        <v>0</v>
      </c>
      <c r="E12" s="130">
        <v>20</v>
      </c>
      <c r="F12" s="131">
        <v>9342044.4699999988</v>
      </c>
      <c r="G12" s="133">
        <v>9302440.2652488835</v>
      </c>
      <c r="H12" s="133">
        <f t="shared" si="0"/>
        <v>9160000</v>
      </c>
      <c r="I12" s="134">
        <f t="shared" si="2"/>
        <v>9155203.5805999991</v>
      </c>
    </row>
    <row r="13" spans="1:9" ht="24" customHeight="1" x14ac:dyDescent="0.25">
      <c r="A13" s="129">
        <v>11</v>
      </c>
      <c r="B13" s="136" t="s">
        <v>458</v>
      </c>
      <c r="C13" s="137">
        <v>45007</v>
      </c>
      <c r="D13" s="130">
        <v>1</v>
      </c>
      <c r="E13" s="130">
        <v>19</v>
      </c>
      <c r="F13" s="131">
        <v>22532076.490436073</v>
      </c>
      <c r="G13" s="133">
        <v>20345647.652680483</v>
      </c>
      <c r="H13" s="133">
        <f t="shared" si="0"/>
        <v>21630000</v>
      </c>
      <c r="I13" s="134">
        <f t="shared" si="1"/>
        <v>21630793.430818632</v>
      </c>
    </row>
    <row r="14" spans="1:9" ht="24" customHeight="1" x14ac:dyDescent="0.25">
      <c r="A14" s="129">
        <v>12</v>
      </c>
      <c r="B14" s="136" t="s">
        <v>459</v>
      </c>
      <c r="C14" s="137">
        <v>45007</v>
      </c>
      <c r="D14" s="130">
        <v>1</v>
      </c>
      <c r="E14" s="130">
        <v>19</v>
      </c>
      <c r="F14" s="131">
        <v>91308935.481440499</v>
      </c>
      <c r="G14" s="133">
        <v>82448656.23615545</v>
      </c>
      <c r="H14" s="133">
        <f t="shared" si="0"/>
        <v>87660000</v>
      </c>
      <c r="I14" s="134">
        <f t="shared" si="1"/>
        <v>87656578.062182873</v>
      </c>
    </row>
    <row r="15" spans="1:9" ht="24" customHeight="1" x14ac:dyDescent="0.25">
      <c r="A15" s="129">
        <v>13</v>
      </c>
      <c r="B15" s="136" t="s">
        <v>460</v>
      </c>
      <c r="C15" s="137">
        <v>45007</v>
      </c>
      <c r="D15" s="130">
        <v>1</v>
      </c>
      <c r="E15" s="130">
        <v>19</v>
      </c>
      <c r="F15" s="131">
        <v>1849560.1577746207</v>
      </c>
      <c r="G15" s="133">
        <v>1670085.7241671064</v>
      </c>
      <c r="H15" s="133">
        <f t="shared" si="0"/>
        <v>1780000</v>
      </c>
      <c r="I15" s="134">
        <f t="shared" si="1"/>
        <v>1775577.7514636358</v>
      </c>
    </row>
    <row r="16" spans="1:9" ht="24" customHeight="1" x14ac:dyDescent="0.25">
      <c r="A16" s="129">
        <v>14</v>
      </c>
      <c r="B16" s="136" t="s">
        <v>461</v>
      </c>
      <c r="C16" s="137">
        <v>45007</v>
      </c>
      <c r="D16" s="130">
        <v>1</v>
      </c>
      <c r="E16" s="130">
        <v>19</v>
      </c>
      <c r="F16" s="131">
        <v>1197653.5100681621</v>
      </c>
      <c r="G16" s="133">
        <v>1081437.6711434312</v>
      </c>
      <c r="H16" s="133">
        <f t="shared" si="0"/>
        <v>1150000</v>
      </c>
      <c r="I16" s="134">
        <f t="shared" si="1"/>
        <v>1149747.3696654355</v>
      </c>
    </row>
    <row r="17" spans="1:9" ht="24" customHeight="1" x14ac:dyDescent="0.25">
      <c r="A17" s="129">
        <v>15</v>
      </c>
      <c r="B17" s="138" t="s">
        <v>452</v>
      </c>
      <c r="C17" s="137">
        <v>45046</v>
      </c>
      <c r="D17" s="130">
        <v>1</v>
      </c>
      <c r="E17" s="130">
        <v>19</v>
      </c>
      <c r="F17" s="131">
        <v>51000</v>
      </c>
      <c r="G17" s="133">
        <v>46368.217958807523</v>
      </c>
      <c r="H17" s="133">
        <f t="shared" si="0"/>
        <v>50000</v>
      </c>
      <c r="I17" s="134">
        <f t="shared" si="1"/>
        <v>48960</v>
      </c>
    </row>
    <row r="18" spans="1:9" ht="24" customHeight="1" x14ac:dyDescent="0.25">
      <c r="A18" s="129">
        <v>16</v>
      </c>
      <c r="B18" s="136" t="s">
        <v>462</v>
      </c>
      <c r="C18" s="137">
        <v>45007</v>
      </c>
      <c r="D18" s="130">
        <v>1</v>
      </c>
      <c r="E18" s="130">
        <v>19</v>
      </c>
      <c r="F18" s="131">
        <v>17079509.374702834</v>
      </c>
      <c r="G18" s="133">
        <v>15422177.355285192</v>
      </c>
      <c r="H18" s="133">
        <f t="shared" si="0"/>
        <v>16400000</v>
      </c>
      <c r="I18" s="134">
        <f t="shared" si="1"/>
        <v>16396328.999714721</v>
      </c>
    </row>
    <row r="19" spans="1:9" ht="24" customHeight="1" x14ac:dyDescent="0.25">
      <c r="A19" s="129">
        <v>17</v>
      </c>
      <c r="B19" s="136" t="s">
        <v>463</v>
      </c>
      <c r="C19" s="137">
        <v>45007</v>
      </c>
      <c r="D19" s="130">
        <v>1</v>
      </c>
      <c r="E19" s="130">
        <v>19</v>
      </c>
      <c r="F19" s="131">
        <v>17553663.726154126</v>
      </c>
      <c r="G19" s="133">
        <v>15850321.533284409</v>
      </c>
      <c r="H19" s="133">
        <f t="shared" si="0"/>
        <v>16850000</v>
      </c>
      <c r="I19" s="134">
        <f t="shared" si="1"/>
        <v>16851517.17710796</v>
      </c>
    </row>
    <row r="20" spans="1:9" ht="24" customHeight="1" x14ac:dyDescent="0.25">
      <c r="A20" s="129">
        <v>18</v>
      </c>
      <c r="B20" s="136" t="s">
        <v>464</v>
      </c>
      <c r="C20" s="137">
        <v>45007</v>
      </c>
      <c r="D20" s="130">
        <v>1</v>
      </c>
      <c r="E20" s="130">
        <v>19</v>
      </c>
      <c r="F20" s="131">
        <v>43026.811287633973</v>
      </c>
      <c r="G20" s="133">
        <v>38851.649667004756</v>
      </c>
      <c r="H20" s="133">
        <f t="shared" si="0"/>
        <v>40000</v>
      </c>
      <c r="I20" s="134">
        <f t="shared" si="1"/>
        <v>41305.738836128614</v>
      </c>
    </row>
    <row r="21" spans="1:9" ht="24" customHeight="1" x14ac:dyDescent="0.25">
      <c r="A21" s="129">
        <v>19</v>
      </c>
      <c r="B21" s="138" t="s">
        <v>452</v>
      </c>
      <c r="C21" s="137">
        <v>45076</v>
      </c>
      <c r="D21" s="130">
        <v>1</v>
      </c>
      <c r="E21" s="130">
        <v>19</v>
      </c>
      <c r="F21" s="131">
        <v>2881250</v>
      </c>
      <c r="G21" s="133">
        <v>2633306.9946362288</v>
      </c>
      <c r="H21" s="133">
        <f t="shared" si="0"/>
        <v>2770000</v>
      </c>
      <c r="I21" s="134">
        <f t="shared" si="1"/>
        <v>2766000</v>
      </c>
    </row>
    <row r="22" spans="1:9" ht="24" customHeight="1" x14ac:dyDescent="0.25">
      <c r="A22" s="129">
        <v>20</v>
      </c>
      <c r="B22" s="138" t="s">
        <v>452</v>
      </c>
      <c r="C22" s="137">
        <v>45138</v>
      </c>
      <c r="D22" s="130">
        <v>1</v>
      </c>
      <c r="E22" s="130">
        <v>19</v>
      </c>
      <c r="F22" s="131">
        <v>70240</v>
      </c>
      <c r="G22" s="133">
        <v>64899.212446237027</v>
      </c>
      <c r="H22" s="133">
        <f t="shared" si="0"/>
        <v>70000</v>
      </c>
      <c r="I22" s="134">
        <f t="shared" si="1"/>
        <v>67430.399999999994</v>
      </c>
    </row>
    <row r="23" spans="1:9" ht="24" customHeight="1" x14ac:dyDescent="0.25">
      <c r="A23" s="129">
        <v>21</v>
      </c>
      <c r="B23" s="136" t="s">
        <v>465</v>
      </c>
      <c r="C23" s="137">
        <v>45007</v>
      </c>
      <c r="D23" s="130">
        <v>1</v>
      </c>
      <c r="E23" s="130">
        <v>19</v>
      </c>
      <c r="F23" s="131">
        <v>10534915.134858834</v>
      </c>
      <c r="G23" s="133">
        <v>9512646.1813542582</v>
      </c>
      <c r="H23" s="133">
        <f t="shared" si="0"/>
        <v>10110000</v>
      </c>
      <c r="I23" s="134">
        <f t="shared" si="1"/>
        <v>10113518.52946448</v>
      </c>
    </row>
    <row r="24" spans="1:9" ht="24" customHeight="1" x14ac:dyDescent="0.25">
      <c r="A24" s="129">
        <v>22</v>
      </c>
      <c r="B24" s="136" t="s">
        <v>466</v>
      </c>
      <c r="C24" s="137">
        <v>45007</v>
      </c>
      <c r="D24" s="130">
        <v>1</v>
      </c>
      <c r="E24" s="130">
        <v>19</v>
      </c>
      <c r="F24" s="131">
        <v>46847476.479620434</v>
      </c>
      <c r="G24" s="133">
        <v>42301571.729359381</v>
      </c>
      <c r="H24" s="133">
        <f t="shared" si="0"/>
        <v>44970000</v>
      </c>
      <c r="I24" s="134">
        <f t="shared" si="1"/>
        <v>44973577.420435615</v>
      </c>
    </row>
    <row r="25" spans="1:9" ht="24" customHeight="1" x14ac:dyDescent="0.25">
      <c r="A25" s="129">
        <v>23</v>
      </c>
      <c r="B25" s="138" t="s">
        <v>452</v>
      </c>
      <c r="C25" s="137">
        <v>45031</v>
      </c>
      <c r="D25" s="130">
        <v>1</v>
      </c>
      <c r="E25" s="130">
        <v>19</v>
      </c>
      <c r="F25" s="131">
        <v>120000</v>
      </c>
      <c r="G25" s="133">
        <v>108818.13131342529</v>
      </c>
      <c r="H25" s="133">
        <f t="shared" si="0"/>
        <v>120000</v>
      </c>
      <c r="I25" s="134">
        <f t="shared" si="1"/>
        <v>115200</v>
      </c>
    </row>
    <row r="26" spans="1:9" ht="24" customHeight="1" x14ac:dyDescent="0.25">
      <c r="A26" s="129">
        <v>24</v>
      </c>
      <c r="B26" s="138" t="s">
        <v>452</v>
      </c>
      <c r="C26" s="137">
        <v>45292</v>
      </c>
      <c r="D26" s="130">
        <v>0</v>
      </c>
      <c r="E26" s="130">
        <v>20</v>
      </c>
      <c r="F26" s="131">
        <v>104135090.56</v>
      </c>
      <c r="G26" s="133">
        <v>98853816.424454615</v>
      </c>
      <c r="H26" s="133">
        <f t="shared" si="0"/>
        <v>102050000</v>
      </c>
      <c r="I26" s="134">
        <f>F26-F26*0.8*0.5/(D26+E26)</f>
        <v>102052388.74880001</v>
      </c>
    </row>
    <row r="27" spans="1:9" ht="24" customHeight="1" x14ac:dyDescent="0.25">
      <c r="A27" s="129">
        <v>25</v>
      </c>
      <c r="B27" s="136" t="s">
        <v>467</v>
      </c>
      <c r="C27" s="137">
        <v>45007</v>
      </c>
      <c r="D27" s="130">
        <v>1</v>
      </c>
      <c r="E27" s="130">
        <v>19</v>
      </c>
      <c r="F27" s="131">
        <v>137632.56707553679</v>
      </c>
      <c r="G27" s="133">
        <v>124277.21503791994</v>
      </c>
      <c r="H27" s="133">
        <f t="shared" si="0"/>
        <v>130000</v>
      </c>
      <c r="I27" s="134">
        <f t="shared" si="1"/>
        <v>132127.26439251532</v>
      </c>
    </row>
    <row r="28" spans="1:9" ht="24" customHeight="1" x14ac:dyDescent="0.25">
      <c r="A28" s="129">
        <v>26</v>
      </c>
      <c r="B28" s="138" t="s">
        <v>452</v>
      </c>
      <c r="C28" s="137">
        <v>45474</v>
      </c>
      <c r="D28" s="130">
        <v>0</v>
      </c>
      <c r="E28" s="130">
        <v>20</v>
      </c>
      <c r="F28" s="131">
        <v>92879.66</v>
      </c>
      <c r="G28" s="133">
        <v>91344.949194172819</v>
      </c>
      <c r="H28" s="133">
        <f t="shared" si="0"/>
        <v>90000</v>
      </c>
      <c r="I28" s="134">
        <f>F28-F28*0.8*0.5/(D28+E28)</f>
        <v>91022.066800000001</v>
      </c>
    </row>
    <row r="29" spans="1:9" ht="24" customHeight="1" x14ac:dyDescent="0.25">
      <c r="A29" s="129">
        <v>27</v>
      </c>
      <c r="B29" s="136" t="s">
        <v>468</v>
      </c>
      <c r="C29" s="137">
        <v>45007</v>
      </c>
      <c r="D29" s="130">
        <v>1</v>
      </c>
      <c r="E29" s="130">
        <v>19</v>
      </c>
      <c r="F29" s="131">
        <v>2521269.4138033488</v>
      </c>
      <c r="G29" s="133">
        <v>2276614.8141071945</v>
      </c>
      <c r="H29" s="133">
        <f t="shared" si="0"/>
        <v>2420000</v>
      </c>
      <c r="I29" s="134">
        <f t="shared" si="1"/>
        <v>2420418.6372512151</v>
      </c>
    </row>
    <row r="30" spans="1:9" ht="24" customHeight="1" x14ac:dyDescent="0.25">
      <c r="A30" s="129">
        <v>28</v>
      </c>
      <c r="B30" s="136" t="s">
        <v>469</v>
      </c>
      <c r="C30" s="137">
        <v>45007</v>
      </c>
      <c r="D30" s="130">
        <v>1</v>
      </c>
      <c r="E30" s="130">
        <v>19</v>
      </c>
      <c r="F30" s="131">
        <v>24796052.364171933</v>
      </c>
      <c r="G30" s="133">
        <v>22389935.734196216</v>
      </c>
      <c r="H30" s="133">
        <f t="shared" si="0"/>
        <v>23800000</v>
      </c>
      <c r="I30" s="134">
        <f t="shared" si="1"/>
        <v>23804210.269605055</v>
      </c>
    </row>
    <row r="31" spans="1:9" ht="24" customHeight="1" x14ac:dyDescent="0.25">
      <c r="A31" s="129">
        <v>29</v>
      </c>
      <c r="B31" s="136" t="s">
        <v>470</v>
      </c>
      <c r="C31" s="137">
        <v>45007</v>
      </c>
      <c r="D31" s="130">
        <v>1</v>
      </c>
      <c r="E31" s="130">
        <v>19</v>
      </c>
      <c r="F31" s="131">
        <v>5935632.7491219891</v>
      </c>
      <c r="G31" s="133">
        <v>5359661.0397007409</v>
      </c>
      <c r="H31" s="133">
        <f t="shared" si="0"/>
        <v>5700000</v>
      </c>
      <c r="I31" s="134">
        <f t="shared" si="1"/>
        <v>5698207.4391571097</v>
      </c>
    </row>
    <row r="32" spans="1:9" ht="24" customHeight="1" x14ac:dyDescent="0.25">
      <c r="A32" s="129">
        <v>30</v>
      </c>
      <c r="B32" s="136" t="s">
        <v>471</v>
      </c>
      <c r="C32" s="137">
        <v>45007</v>
      </c>
      <c r="D32" s="130">
        <v>1</v>
      </c>
      <c r="E32" s="130">
        <v>19</v>
      </c>
      <c r="F32" s="131">
        <v>46303587.554360926</v>
      </c>
      <c r="G32" s="133">
        <v>41810459.76104071</v>
      </c>
      <c r="H32" s="133">
        <f t="shared" si="0"/>
        <v>44450000</v>
      </c>
      <c r="I32" s="134">
        <f t="shared" si="1"/>
        <v>44451444.052186489</v>
      </c>
    </row>
    <row r="33" spans="1:9" ht="24" customHeight="1" x14ac:dyDescent="0.25">
      <c r="A33" s="129">
        <v>31</v>
      </c>
      <c r="B33" s="136" t="s">
        <v>472</v>
      </c>
      <c r="C33" s="137">
        <v>45007</v>
      </c>
      <c r="D33" s="130">
        <v>1</v>
      </c>
      <c r="E33" s="130">
        <v>19</v>
      </c>
      <c r="F33" s="131">
        <v>7364221.2598018711</v>
      </c>
      <c r="G33" s="133">
        <v>6649624.6385416007</v>
      </c>
      <c r="H33" s="133">
        <f t="shared" si="0"/>
        <v>7070000</v>
      </c>
      <c r="I33" s="134">
        <f t="shared" si="1"/>
        <v>7069652.4094097959</v>
      </c>
    </row>
    <row r="34" spans="1:9" ht="24" customHeight="1" x14ac:dyDescent="0.25">
      <c r="A34" s="129">
        <v>32</v>
      </c>
      <c r="B34" s="136" t="s">
        <v>473</v>
      </c>
      <c r="C34" s="137">
        <v>45007</v>
      </c>
      <c r="D34" s="130">
        <v>1</v>
      </c>
      <c r="E34" s="130">
        <v>19</v>
      </c>
      <c r="F34" s="131">
        <v>2161088.7096829168</v>
      </c>
      <c r="G34" s="133">
        <v>1951384.7049142334</v>
      </c>
      <c r="H34" s="133">
        <f t="shared" si="0"/>
        <v>2070000</v>
      </c>
      <c r="I34" s="134">
        <f t="shared" si="1"/>
        <v>2074645.1612956</v>
      </c>
    </row>
    <row r="35" spans="1:9" ht="24" customHeight="1" x14ac:dyDescent="0.25">
      <c r="A35" s="129">
        <v>33</v>
      </c>
      <c r="B35" s="136" t="s">
        <v>474</v>
      </c>
      <c r="C35" s="137">
        <v>45007</v>
      </c>
      <c r="D35" s="130">
        <v>1</v>
      </c>
      <c r="E35" s="130">
        <v>19</v>
      </c>
      <c r="F35" s="131">
        <v>3825846.3902116497</v>
      </c>
      <c r="G35" s="133">
        <v>3454600.4963885732</v>
      </c>
      <c r="H35" s="133">
        <f t="shared" si="0"/>
        <v>3670000</v>
      </c>
      <c r="I35" s="134">
        <f t="shared" si="1"/>
        <v>3672812.5346031836</v>
      </c>
    </row>
    <row r="36" spans="1:9" ht="24" customHeight="1" x14ac:dyDescent="0.25">
      <c r="A36" s="129">
        <v>34</v>
      </c>
      <c r="B36" s="136" t="s">
        <v>475</v>
      </c>
      <c r="C36" s="137">
        <v>45007</v>
      </c>
      <c r="D36" s="130">
        <v>1</v>
      </c>
      <c r="E36" s="130">
        <v>19</v>
      </c>
      <c r="F36" s="131">
        <v>4140576.2096217386</v>
      </c>
      <c r="G36" s="133">
        <v>3738790.1055543064</v>
      </c>
      <c r="H36" s="133">
        <f t="shared" si="0"/>
        <v>3970000</v>
      </c>
      <c r="I36" s="134">
        <f t="shared" si="1"/>
        <v>3974953.1612368692</v>
      </c>
    </row>
    <row r="37" spans="1:9" ht="24" customHeight="1" x14ac:dyDescent="0.25">
      <c r="A37" s="129">
        <v>35</v>
      </c>
      <c r="B37" s="136" t="s">
        <v>476</v>
      </c>
      <c r="C37" s="137">
        <v>45007</v>
      </c>
      <c r="D37" s="130">
        <v>1</v>
      </c>
      <c r="E37" s="130">
        <v>19</v>
      </c>
      <c r="F37" s="131">
        <v>3672701.2911898508</v>
      </c>
      <c r="G37" s="133">
        <v>3316316.0277664773</v>
      </c>
      <c r="H37" s="133">
        <f t="shared" si="0"/>
        <v>3530000</v>
      </c>
      <c r="I37" s="134">
        <f t="shared" si="1"/>
        <v>3525793.2395422566</v>
      </c>
    </row>
    <row r="38" spans="1:9" ht="24" customHeight="1" x14ac:dyDescent="0.25">
      <c r="A38" s="129">
        <v>36</v>
      </c>
      <c r="B38" s="136" t="s">
        <v>477</v>
      </c>
      <c r="C38" s="137">
        <v>45007</v>
      </c>
      <c r="D38" s="130">
        <v>1</v>
      </c>
      <c r="E38" s="130">
        <v>19</v>
      </c>
      <c r="F38" s="131">
        <v>66177176.994883798</v>
      </c>
      <c r="G38" s="133">
        <v>59755590.05218523</v>
      </c>
      <c r="H38" s="133">
        <f t="shared" si="0"/>
        <v>63530000</v>
      </c>
      <c r="I38" s="134">
        <f t="shared" si="1"/>
        <v>63530089.915088445</v>
      </c>
    </row>
    <row r="39" spans="1:9" ht="24" customHeight="1" x14ac:dyDescent="0.25">
      <c r="A39" s="129">
        <v>37</v>
      </c>
      <c r="B39" s="136" t="s">
        <v>478</v>
      </c>
      <c r="C39" s="137">
        <v>45007</v>
      </c>
      <c r="D39" s="130">
        <v>1</v>
      </c>
      <c r="E39" s="130">
        <v>19</v>
      </c>
      <c r="F39" s="131">
        <v>700926.20684250747</v>
      </c>
      <c r="G39" s="133">
        <v>632910.93659302162</v>
      </c>
      <c r="H39" s="133">
        <f t="shared" si="0"/>
        <v>670000</v>
      </c>
      <c r="I39" s="134">
        <f t="shared" si="1"/>
        <v>672889.15856880718</v>
      </c>
    </row>
    <row r="40" spans="1:9" ht="24" customHeight="1" x14ac:dyDescent="0.25">
      <c r="A40" s="129">
        <v>38</v>
      </c>
      <c r="B40" s="136" t="s">
        <v>479</v>
      </c>
      <c r="C40" s="137">
        <v>45007</v>
      </c>
      <c r="D40" s="130">
        <v>1</v>
      </c>
      <c r="E40" s="130">
        <v>19</v>
      </c>
      <c r="F40" s="131">
        <v>8270669.6727771452</v>
      </c>
      <c r="G40" s="133">
        <v>7468114.6713423645</v>
      </c>
      <c r="H40" s="133">
        <f t="shared" si="0"/>
        <v>7940000</v>
      </c>
      <c r="I40" s="134">
        <f t="shared" si="1"/>
        <v>7939842.885866059</v>
      </c>
    </row>
    <row r="41" spans="1:9" ht="24" customHeight="1" x14ac:dyDescent="0.25">
      <c r="A41" s="129">
        <v>39</v>
      </c>
      <c r="B41" s="136" t="s">
        <v>480</v>
      </c>
      <c r="C41" s="137">
        <v>45007</v>
      </c>
      <c r="D41" s="130">
        <v>1</v>
      </c>
      <c r="E41" s="130">
        <v>19</v>
      </c>
      <c r="F41" s="131">
        <v>2055963.6840832075</v>
      </c>
      <c r="G41" s="133">
        <v>1856460.6205210998</v>
      </c>
      <c r="H41" s="133">
        <f t="shared" si="0"/>
        <v>1970000</v>
      </c>
      <c r="I41" s="134">
        <f t="shared" si="1"/>
        <v>1973725.1367198792</v>
      </c>
    </row>
    <row r="42" spans="1:9" ht="24" customHeight="1" x14ac:dyDescent="0.25">
      <c r="A42" s="129">
        <v>40</v>
      </c>
      <c r="B42" s="136" t="s">
        <v>481</v>
      </c>
      <c r="C42" s="137">
        <v>45007</v>
      </c>
      <c r="D42" s="130">
        <v>1</v>
      </c>
      <c r="E42" s="130">
        <v>19</v>
      </c>
      <c r="F42" s="131">
        <v>7676444.4398898976</v>
      </c>
      <c r="G42" s="133">
        <v>6931550.8433353184</v>
      </c>
      <c r="H42" s="133">
        <f t="shared" si="0"/>
        <v>7370000</v>
      </c>
      <c r="I42" s="134">
        <f t="shared" si="1"/>
        <v>7369386.6622943021</v>
      </c>
    </row>
    <row r="43" spans="1:9" ht="24" customHeight="1" x14ac:dyDescent="0.25">
      <c r="A43" s="129">
        <v>41</v>
      </c>
      <c r="B43" s="138" t="s">
        <v>452</v>
      </c>
      <c r="C43" s="137">
        <v>45474</v>
      </c>
      <c r="D43" s="130">
        <v>0</v>
      </c>
      <c r="E43" s="130">
        <v>20</v>
      </c>
      <c r="F43" s="131">
        <v>619000</v>
      </c>
      <c r="G43" s="133">
        <v>608771.86190381157</v>
      </c>
      <c r="H43" s="133">
        <f t="shared" si="0"/>
        <v>610000</v>
      </c>
      <c r="I43" s="134">
        <f>F43-F43*0.8*0.5/(D43+E43)</f>
        <v>606620</v>
      </c>
    </row>
    <row r="44" spans="1:9" ht="24" customHeight="1" x14ac:dyDescent="0.25">
      <c r="A44" s="129">
        <v>42</v>
      </c>
      <c r="B44" s="136" t="s">
        <v>482</v>
      </c>
      <c r="C44" s="137">
        <v>45007</v>
      </c>
      <c r="D44" s="130">
        <v>1</v>
      </c>
      <c r="E44" s="130">
        <v>19</v>
      </c>
      <c r="F44" s="131">
        <v>1842179.895860103</v>
      </c>
      <c r="G44" s="133">
        <v>1663421.6153992787</v>
      </c>
      <c r="H44" s="133">
        <f t="shared" si="0"/>
        <v>1770000</v>
      </c>
      <c r="I44" s="134">
        <f t="shared" si="1"/>
        <v>1768492.7000256989</v>
      </c>
    </row>
    <row r="45" spans="1:9" ht="24" customHeight="1" x14ac:dyDescent="0.25">
      <c r="A45" s="129">
        <v>43</v>
      </c>
      <c r="B45" s="138" t="s">
        <v>452</v>
      </c>
      <c r="C45" s="137">
        <v>45071</v>
      </c>
      <c r="D45" s="130">
        <v>1</v>
      </c>
      <c r="E45" s="130">
        <v>19</v>
      </c>
      <c r="F45" s="131">
        <v>135570</v>
      </c>
      <c r="G45" s="133">
        <v>123795.49429723319</v>
      </c>
      <c r="H45" s="133">
        <f t="shared" si="0"/>
        <v>130000</v>
      </c>
      <c r="I45" s="134">
        <f t="shared" si="1"/>
        <v>130147.2</v>
      </c>
    </row>
    <row r="46" spans="1:9" ht="24" customHeight="1" x14ac:dyDescent="0.25">
      <c r="A46" s="129">
        <v>44</v>
      </c>
      <c r="B46" s="136" t="s">
        <v>483</v>
      </c>
      <c r="C46" s="137">
        <v>45007</v>
      </c>
      <c r="D46" s="130">
        <v>1</v>
      </c>
      <c r="E46" s="130">
        <v>19</v>
      </c>
      <c r="F46" s="131">
        <v>8938037.449930856</v>
      </c>
      <c r="G46" s="133">
        <v>8070723.5633583888</v>
      </c>
      <c r="H46" s="133">
        <f t="shared" si="0"/>
        <v>8580000</v>
      </c>
      <c r="I46" s="134">
        <f t="shared" si="1"/>
        <v>8580515.9519336224</v>
      </c>
    </row>
    <row r="47" spans="1:9" ht="24" customHeight="1" x14ac:dyDescent="0.25">
      <c r="A47" s="129">
        <v>45</v>
      </c>
      <c r="B47" s="136" t="s">
        <v>484</v>
      </c>
      <c r="C47" s="137">
        <v>45007</v>
      </c>
      <c r="D47" s="130">
        <v>1</v>
      </c>
      <c r="E47" s="130">
        <v>19</v>
      </c>
      <c r="F47" s="131">
        <v>82788599.69083789</v>
      </c>
      <c r="G47" s="133">
        <v>74755102.117798716</v>
      </c>
      <c r="H47" s="133">
        <f t="shared" si="0"/>
        <v>79480000</v>
      </c>
      <c r="I47" s="134">
        <f t="shared" si="1"/>
        <v>79477055.703204378</v>
      </c>
    </row>
    <row r="48" spans="1:9" ht="24" customHeight="1" x14ac:dyDescent="0.25">
      <c r="A48" s="129">
        <v>46</v>
      </c>
      <c r="B48" s="136" t="s">
        <v>485</v>
      </c>
      <c r="C48" s="137">
        <v>45007</v>
      </c>
      <c r="D48" s="130">
        <v>1</v>
      </c>
      <c r="E48" s="130">
        <v>19</v>
      </c>
      <c r="F48" s="131">
        <v>19784177.547056437</v>
      </c>
      <c r="G48" s="133">
        <v>17864394.595027074</v>
      </c>
      <c r="H48" s="133">
        <f t="shared" si="0"/>
        <v>18990000</v>
      </c>
      <c r="I48" s="134">
        <f t="shared" si="1"/>
        <v>18992810.44517418</v>
      </c>
    </row>
    <row r="49" spans="1:9" ht="24" customHeight="1" x14ac:dyDescent="0.25">
      <c r="A49" s="129">
        <v>47</v>
      </c>
      <c r="B49" s="136" t="s">
        <v>486</v>
      </c>
      <c r="C49" s="137">
        <v>45007</v>
      </c>
      <c r="D49" s="130">
        <v>1</v>
      </c>
      <c r="E49" s="130">
        <v>19</v>
      </c>
      <c r="F49" s="131">
        <v>5512296.5363403233</v>
      </c>
      <c r="G49" s="133">
        <v>4977403.7973408615</v>
      </c>
      <c r="H49" s="133">
        <f t="shared" si="0"/>
        <v>5290000</v>
      </c>
      <c r="I49" s="134">
        <f t="shared" si="1"/>
        <v>5291804.67488671</v>
      </c>
    </row>
    <row r="50" spans="1:9" ht="24" customHeight="1" x14ac:dyDescent="0.25">
      <c r="A50" s="129">
        <v>48</v>
      </c>
      <c r="B50" s="136" t="s">
        <v>487</v>
      </c>
      <c r="C50" s="137">
        <v>45007</v>
      </c>
      <c r="D50" s="130">
        <v>1</v>
      </c>
      <c r="E50" s="130">
        <v>19</v>
      </c>
      <c r="F50" s="131">
        <v>15054849.234891731</v>
      </c>
      <c r="G50" s="133">
        <v>13593982.699612502</v>
      </c>
      <c r="H50" s="133">
        <f t="shared" si="0"/>
        <v>14450000</v>
      </c>
      <c r="I50" s="134">
        <f t="shared" si="1"/>
        <v>14452655.265496062</v>
      </c>
    </row>
    <row r="51" spans="1:9" ht="24" customHeight="1" x14ac:dyDescent="0.25">
      <c r="A51" s="129">
        <v>49</v>
      </c>
      <c r="B51" s="136" t="s">
        <v>488</v>
      </c>
      <c r="C51" s="137">
        <v>45007</v>
      </c>
      <c r="D51" s="130">
        <v>1</v>
      </c>
      <c r="E51" s="130">
        <v>19</v>
      </c>
      <c r="F51" s="131">
        <v>123612271.9008165</v>
      </c>
      <c r="G51" s="133">
        <v>111617397.12311246</v>
      </c>
      <c r="H51" s="133">
        <f t="shared" si="0"/>
        <v>118670000</v>
      </c>
      <c r="I51" s="134">
        <f t="shared" si="1"/>
        <v>118667781.02478383</v>
      </c>
    </row>
    <row r="52" spans="1:9" ht="24" customHeight="1" x14ac:dyDescent="0.25">
      <c r="A52" s="129">
        <v>50</v>
      </c>
      <c r="B52" s="136" t="s">
        <v>108</v>
      </c>
      <c r="C52" s="137">
        <v>45007</v>
      </c>
      <c r="D52" s="130">
        <v>1</v>
      </c>
      <c r="E52" s="130">
        <v>19</v>
      </c>
      <c r="F52" s="131">
        <v>64455501.111151017</v>
      </c>
      <c r="G52" s="133">
        <v>58200979.188094981</v>
      </c>
      <c r="H52" s="133">
        <f t="shared" si="0"/>
        <v>61880000</v>
      </c>
      <c r="I52" s="134">
        <f t="shared" si="1"/>
        <v>61877281.066704974</v>
      </c>
    </row>
    <row r="53" spans="1:9" ht="24" customHeight="1" x14ac:dyDescent="0.25">
      <c r="A53" s="129">
        <v>51</v>
      </c>
      <c r="B53" s="138" t="s">
        <v>452</v>
      </c>
      <c r="C53" s="137">
        <v>45046</v>
      </c>
      <c r="D53" s="130">
        <v>1</v>
      </c>
      <c r="E53" s="130">
        <v>19</v>
      </c>
      <c r="F53" s="131">
        <v>18200</v>
      </c>
      <c r="G53" s="133">
        <v>16547.089546084255</v>
      </c>
      <c r="H53" s="133">
        <f t="shared" si="0"/>
        <v>20000</v>
      </c>
      <c r="I53" s="134">
        <f t="shared" si="1"/>
        <v>17472</v>
      </c>
    </row>
    <row r="54" spans="1:9" ht="24" customHeight="1" x14ac:dyDescent="0.25">
      <c r="A54" s="129">
        <v>52</v>
      </c>
      <c r="B54" s="138" t="s">
        <v>452</v>
      </c>
      <c r="C54" s="137">
        <v>45245</v>
      </c>
      <c r="D54" s="130">
        <v>1</v>
      </c>
      <c r="E54" s="130">
        <v>19</v>
      </c>
      <c r="F54" s="131">
        <v>100100</v>
      </c>
      <c r="G54" s="133">
        <v>94275.174661514786</v>
      </c>
      <c r="H54" s="133">
        <f t="shared" si="0"/>
        <v>100000</v>
      </c>
      <c r="I54" s="134">
        <f t="shared" si="1"/>
        <v>96096</v>
      </c>
    </row>
    <row r="55" spans="1:9" ht="24" customHeight="1" x14ac:dyDescent="0.25">
      <c r="A55" s="129">
        <v>53</v>
      </c>
      <c r="B55" s="138" t="s">
        <v>452</v>
      </c>
      <c r="C55" s="137">
        <v>45296</v>
      </c>
      <c r="D55" s="130">
        <v>0</v>
      </c>
      <c r="E55" s="130">
        <v>20</v>
      </c>
      <c r="F55" s="131">
        <v>177800</v>
      </c>
      <c r="G55" s="133">
        <v>168910.68992891739</v>
      </c>
      <c r="H55" s="133">
        <f t="shared" si="0"/>
        <v>170000</v>
      </c>
      <c r="I55" s="134">
        <f t="shared" ref="I55:I56" si="3">F55-F55*0.8*0.5/(D55+E55)</f>
        <v>174244</v>
      </c>
    </row>
    <row r="56" spans="1:9" ht="24" customHeight="1" x14ac:dyDescent="0.25">
      <c r="A56" s="129">
        <v>54</v>
      </c>
      <c r="B56" s="138" t="s">
        <v>452</v>
      </c>
      <c r="C56" s="137">
        <v>45474</v>
      </c>
      <c r="D56" s="130">
        <v>0</v>
      </c>
      <c r="E56" s="130">
        <v>20</v>
      </c>
      <c r="F56" s="131">
        <v>666000</v>
      </c>
      <c r="G56" s="133">
        <v>654383.87547395728</v>
      </c>
      <c r="H56" s="133">
        <f t="shared" si="0"/>
        <v>650000</v>
      </c>
      <c r="I56" s="134">
        <f t="shared" si="3"/>
        <v>652680</v>
      </c>
    </row>
    <row r="57" spans="1:9" ht="24" customHeight="1" x14ac:dyDescent="0.25">
      <c r="A57" s="129">
        <v>55</v>
      </c>
      <c r="B57" s="136" t="s">
        <v>489</v>
      </c>
      <c r="C57" s="137">
        <v>45007</v>
      </c>
      <c r="D57" s="130">
        <v>1</v>
      </c>
      <c r="E57" s="130">
        <v>19</v>
      </c>
      <c r="F57" s="131">
        <v>57522443.360042758</v>
      </c>
      <c r="G57" s="133">
        <v>51940679.556163274</v>
      </c>
      <c r="H57" s="133">
        <f t="shared" si="0"/>
        <v>55220000</v>
      </c>
      <c r="I57" s="134">
        <f t="shared" si="1"/>
        <v>55221545.625641048</v>
      </c>
    </row>
    <row r="58" spans="1:9" ht="24" customHeight="1" x14ac:dyDescent="0.25">
      <c r="A58" s="129">
        <v>56</v>
      </c>
      <c r="B58" s="136" t="s">
        <v>490</v>
      </c>
      <c r="C58" s="137">
        <v>45007</v>
      </c>
      <c r="D58" s="130">
        <v>1</v>
      </c>
      <c r="E58" s="130">
        <v>19</v>
      </c>
      <c r="F58" s="131">
        <v>3640360.9260506993</v>
      </c>
      <c r="G58" s="133">
        <v>3287113.8512888895</v>
      </c>
      <c r="H58" s="133">
        <f t="shared" si="0"/>
        <v>3490000</v>
      </c>
      <c r="I58" s="134">
        <f t="shared" si="1"/>
        <v>3494746.4890086711</v>
      </c>
    </row>
    <row r="59" spans="1:9" ht="24" customHeight="1" x14ac:dyDescent="0.25">
      <c r="A59" s="129">
        <v>57</v>
      </c>
      <c r="B59" s="136" t="s">
        <v>491</v>
      </c>
      <c r="C59" s="137">
        <v>45007</v>
      </c>
      <c r="D59" s="130">
        <v>1</v>
      </c>
      <c r="E59" s="130">
        <v>19</v>
      </c>
      <c r="F59" s="131">
        <v>4200452.0655786451</v>
      </c>
      <c r="G59" s="133">
        <v>3792855.8313083863</v>
      </c>
      <c r="H59" s="133">
        <f t="shared" si="0"/>
        <v>4030000</v>
      </c>
      <c r="I59" s="134">
        <f t="shared" si="1"/>
        <v>4032433.9829554991</v>
      </c>
    </row>
    <row r="60" spans="1:9" ht="24" customHeight="1" x14ac:dyDescent="0.25">
      <c r="A60" s="129">
        <v>58</v>
      </c>
      <c r="B60" s="136" t="s">
        <v>492</v>
      </c>
      <c r="C60" s="137">
        <v>45007</v>
      </c>
      <c r="D60" s="130">
        <v>1</v>
      </c>
      <c r="E60" s="130">
        <v>19</v>
      </c>
      <c r="F60" s="131">
        <v>3359929.0988540179</v>
      </c>
      <c r="G60" s="133">
        <v>3033894.0848300443</v>
      </c>
      <c r="H60" s="133">
        <f t="shared" si="0"/>
        <v>3230000</v>
      </c>
      <c r="I60" s="134">
        <f t="shared" si="1"/>
        <v>3225531.9348998573</v>
      </c>
    </row>
    <row r="61" spans="1:9" ht="24" customHeight="1" x14ac:dyDescent="0.25">
      <c r="A61" s="129">
        <v>59</v>
      </c>
      <c r="B61" s="136" t="s">
        <v>493</v>
      </c>
      <c r="C61" s="137">
        <v>45007</v>
      </c>
      <c r="D61" s="130">
        <v>1</v>
      </c>
      <c r="E61" s="130">
        <v>19</v>
      </c>
      <c r="F61" s="131">
        <v>275989.73745048878</v>
      </c>
      <c r="G61" s="133">
        <v>249208.72056806902</v>
      </c>
      <c r="H61" s="133">
        <f t="shared" si="0"/>
        <v>260000</v>
      </c>
      <c r="I61" s="134">
        <f t="shared" si="1"/>
        <v>264950.14795246924</v>
      </c>
    </row>
    <row r="62" spans="1:9" ht="24" customHeight="1" x14ac:dyDescent="0.25">
      <c r="A62" s="129">
        <v>60</v>
      </c>
      <c r="B62" s="138" t="s">
        <v>452</v>
      </c>
      <c r="C62" s="137">
        <v>45041</v>
      </c>
      <c r="D62" s="130">
        <v>1</v>
      </c>
      <c r="E62" s="130">
        <v>19</v>
      </c>
      <c r="F62" s="131">
        <v>882213</v>
      </c>
      <c r="G62" s="133">
        <v>815219.9949730935</v>
      </c>
      <c r="H62" s="133">
        <f t="shared" si="0"/>
        <v>850000</v>
      </c>
      <c r="I62" s="134">
        <f t="shared" si="1"/>
        <v>846924.48</v>
      </c>
    </row>
    <row r="63" spans="1:9" ht="24" customHeight="1" x14ac:dyDescent="0.25">
      <c r="A63" s="129">
        <v>61</v>
      </c>
      <c r="B63" s="138" t="s">
        <v>452</v>
      </c>
      <c r="C63" s="137">
        <v>45367</v>
      </c>
      <c r="D63" s="130">
        <v>0</v>
      </c>
      <c r="E63" s="130">
        <v>20</v>
      </c>
      <c r="F63" s="131">
        <v>172820.35</v>
      </c>
      <c r="G63" s="133">
        <v>166419.41167863982</v>
      </c>
      <c r="H63" s="133">
        <f t="shared" si="0"/>
        <v>170000</v>
      </c>
      <c r="I63" s="134">
        <f>F63-F63*0.8*0.5/(D63+E63)</f>
        <v>169363.943</v>
      </c>
    </row>
    <row r="64" spans="1:9" ht="24" customHeight="1" x14ac:dyDescent="0.25">
      <c r="A64" s="129">
        <v>62</v>
      </c>
      <c r="B64" s="136" t="s">
        <v>494</v>
      </c>
      <c r="C64" s="137">
        <v>45007</v>
      </c>
      <c r="D64" s="130">
        <v>1</v>
      </c>
      <c r="E64" s="130">
        <v>19</v>
      </c>
      <c r="F64" s="131">
        <v>966055.34752428019</v>
      </c>
      <c r="G64" s="133">
        <v>872312.93227943464</v>
      </c>
      <c r="H64" s="133">
        <f t="shared" si="0"/>
        <v>930000</v>
      </c>
      <c r="I64" s="134">
        <f t="shared" si="1"/>
        <v>927413.13362330897</v>
      </c>
    </row>
    <row r="65" spans="1:9" ht="24" customHeight="1" x14ac:dyDescent="0.25">
      <c r="A65" s="129">
        <v>63</v>
      </c>
      <c r="B65" s="136" t="s">
        <v>495</v>
      </c>
      <c r="C65" s="137">
        <v>45007</v>
      </c>
      <c r="D65" s="130">
        <v>1</v>
      </c>
      <c r="E65" s="130">
        <v>19</v>
      </c>
      <c r="F65" s="131">
        <v>71764724.319380209</v>
      </c>
      <c r="G65" s="133">
        <v>64800942.581284575</v>
      </c>
      <c r="H65" s="133">
        <f t="shared" si="0"/>
        <v>68890000</v>
      </c>
      <c r="I65" s="134">
        <f t="shared" si="1"/>
        <v>68894135.346605003</v>
      </c>
    </row>
    <row r="66" spans="1:9" ht="24" customHeight="1" x14ac:dyDescent="0.25">
      <c r="A66" s="129">
        <v>64</v>
      </c>
      <c r="B66" s="136" t="s">
        <v>496</v>
      </c>
      <c r="C66" s="137">
        <v>45007</v>
      </c>
      <c r="D66" s="130">
        <v>1</v>
      </c>
      <c r="E66" s="130">
        <v>19</v>
      </c>
      <c r="F66" s="131">
        <v>11316765.699288445</v>
      </c>
      <c r="G66" s="133">
        <v>10218628.877076339</v>
      </c>
      <c r="H66" s="133">
        <f t="shared" si="0"/>
        <v>10860000</v>
      </c>
      <c r="I66" s="134">
        <f t="shared" si="1"/>
        <v>10864095.071316907</v>
      </c>
    </row>
    <row r="67" spans="1:9" ht="24" customHeight="1" x14ac:dyDescent="0.25">
      <c r="A67" s="129">
        <v>65</v>
      </c>
      <c r="B67" s="136" t="s">
        <v>497</v>
      </c>
      <c r="C67" s="137">
        <v>45007</v>
      </c>
      <c r="D67" s="130">
        <v>1</v>
      </c>
      <c r="E67" s="130">
        <v>19</v>
      </c>
      <c r="F67" s="131">
        <v>40686022.321677186</v>
      </c>
      <c r="G67" s="133">
        <v>36738002.149837226</v>
      </c>
      <c r="H67" s="133">
        <f t="shared" si="0"/>
        <v>39060000</v>
      </c>
      <c r="I67" s="134">
        <f t="shared" si="1"/>
        <v>39058581.428810097</v>
      </c>
    </row>
    <row r="68" spans="1:9" ht="24" customHeight="1" x14ac:dyDescent="0.25">
      <c r="A68" s="129">
        <v>66</v>
      </c>
      <c r="B68" s="138" t="s">
        <v>452</v>
      </c>
      <c r="C68" s="137">
        <v>45041</v>
      </c>
      <c r="D68" s="130">
        <v>1</v>
      </c>
      <c r="E68" s="130">
        <v>19</v>
      </c>
      <c r="F68" s="131">
        <v>620400</v>
      </c>
      <c r="G68" s="133">
        <v>563566.17118080251</v>
      </c>
      <c r="H68" s="133">
        <f t="shared" ref="H68:H91" si="4">MROUND(I68,10000)</f>
        <v>600000</v>
      </c>
      <c r="I68" s="134">
        <f t="shared" ref="I68:I107" si="5">F68-F68*0.8*D68/(D68+E68)</f>
        <v>595584</v>
      </c>
    </row>
    <row r="69" spans="1:9" ht="24" customHeight="1" x14ac:dyDescent="0.25">
      <c r="A69" s="129">
        <v>67</v>
      </c>
      <c r="B69" s="136" t="s">
        <v>498</v>
      </c>
      <c r="C69" s="137">
        <v>45007</v>
      </c>
      <c r="D69" s="130">
        <v>1</v>
      </c>
      <c r="E69" s="130">
        <v>19</v>
      </c>
      <c r="F69" s="131">
        <v>4729234.2978816554</v>
      </c>
      <c r="G69" s="133">
        <v>4270327.0039276239</v>
      </c>
      <c r="H69" s="133">
        <f t="shared" si="4"/>
        <v>4540000</v>
      </c>
      <c r="I69" s="134">
        <f t="shared" si="5"/>
        <v>4540064.9259663895</v>
      </c>
    </row>
    <row r="70" spans="1:9" ht="24" customHeight="1" x14ac:dyDescent="0.25">
      <c r="A70" s="129">
        <v>68</v>
      </c>
      <c r="B70" s="136" t="s">
        <v>499</v>
      </c>
      <c r="C70" s="137">
        <v>45007</v>
      </c>
      <c r="D70" s="130">
        <v>1</v>
      </c>
      <c r="E70" s="130">
        <v>19</v>
      </c>
      <c r="F70" s="131">
        <v>99466850.938187063</v>
      </c>
      <c r="G70" s="133">
        <v>89814957.940917209</v>
      </c>
      <c r="H70" s="133">
        <f t="shared" si="4"/>
        <v>95490000</v>
      </c>
      <c r="I70" s="134">
        <f t="shared" si="5"/>
        <v>95488176.900659576</v>
      </c>
    </row>
    <row r="71" spans="1:9" ht="24" customHeight="1" x14ac:dyDescent="0.25">
      <c r="A71" s="129">
        <v>69</v>
      </c>
      <c r="B71" s="138" t="s">
        <v>452</v>
      </c>
      <c r="C71" s="137">
        <v>45076</v>
      </c>
      <c r="D71" s="130">
        <v>1</v>
      </c>
      <c r="E71" s="130">
        <v>19</v>
      </c>
      <c r="F71" s="131">
        <v>314800</v>
      </c>
      <c r="G71" s="133">
        <v>287763.51636161952</v>
      </c>
      <c r="H71" s="133">
        <f t="shared" si="4"/>
        <v>300000</v>
      </c>
      <c r="I71" s="134">
        <f t="shared" si="5"/>
        <v>302208</v>
      </c>
    </row>
    <row r="72" spans="1:9" ht="24" customHeight="1" x14ac:dyDescent="0.25">
      <c r="A72" s="129">
        <v>70</v>
      </c>
      <c r="B72" s="136" t="s">
        <v>500</v>
      </c>
      <c r="C72" s="137">
        <v>45007</v>
      </c>
      <c r="D72" s="130">
        <v>1</v>
      </c>
      <c r="E72" s="130">
        <v>19</v>
      </c>
      <c r="F72" s="131">
        <v>27186477.555494789</v>
      </c>
      <c r="G72" s="133">
        <v>24548402.962167397</v>
      </c>
      <c r="H72" s="133">
        <f t="shared" si="4"/>
        <v>26100000</v>
      </c>
      <c r="I72" s="134">
        <f t="shared" si="5"/>
        <v>26099018.453274999</v>
      </c>
    </row>
    <row r="73" spans="1:9" ht="24" customHeight="1" x14ac:dyDescent="0.25">
      <c r="A73" s="129">
        <v>71</v>
      </c>
      <c r="B73" s="138" t="s">
        <v>452</v>
      </c>
      <c r="C73" s="137">
        <v>45046</v>
      </c>
      <c r="D73" s="130">
        <v>1</v>
      </c>
      <c r="E73" s="130">
        <v>19</v>
      </c>
      <c r="F73" s="131">
        <v>20508000</v>
      </c>
      <c r="G73" s="133">
        <v>18652205.94223075</v>
      </c>
      <c r="H73" s="133">
        <f t="shared" si="4"/>
        <v>19690000</v>
      </c>
      <c r="I73" s="134">
        <f t="shared" si="5"/>
        <v>19687680</v>
      </c>
    </row>
    <row r="74" spans="1:9" ht="24" customHeight="1" x14ac:dyDescent="0.25">
      <c r="A74" s="129">
        <v>72</v>
      </c>
      <c r="B74" s="136" t="s">
        <v>501</v>
      </c>
      <c r="C74" s="137">
        <v>45007</v>
      </c>
      <c r="D74" s="130">
        <v>1</v>
      </c>
      <c r="E74" s="130">
        <v>19</v>
      </c>
      <c r="F74" s="131">
        <v>353751.36084420717</v>
      </c>
      <c r="G74" s="133">
        <v>319424.64545810618</v>
      </c>
      <c r="H74" s="133">
        <f t="shared" si="4"/>
        <v>340000</v>
      </c>
      <c r="I74" s="134">
        <f t="shared" si="5"/>
        <v>339601.30641043891</v>
      </c>
    </row>
    <row r="75" spans="1:9" ht="24" customHeight="1" x14ac:dyDescent="0.25">
      <c r="A75" s="129">
        <v>73</v>
      </c>
      <c r="B75" s="138" t="s">
        <v>452</v>
      </c>
      <c r="C75" s="137">
        <v>45301</v>
      </c>
      <c r="D75" s="130">
        <v>0</v>
      </c>
      <c r="E75" s="130">
        <v>20</v>
      </c>
      <c r="F75" s="131">
        <v>300000</v>
      </c>
      <c r="G75" s="133">
        <v>285271.43959435628</v>
      </c>
      <c r="H75" s="133">
        <f t="shared" si="4"/>
        <v>290000</v>
      </c>
      <c r="I75" s="134">
        <f>F75-F75*0.8*0.5/(D75+E75)</f>
        <v>294000</v>
      </c>
    </row>
    <row r="76" spans="1:9" ht="24" customHeight="1" x14ac:dyDescent="0.25">
      <c r="A76" s="129">
        <v>74</v>
      </c>
      <c r="B76" s="136" t="s">
        <v>502</v>
      </c>
      <c r="C76" s="137">
        <v>45007</v>
      </c>
      <c r="D76" s="130">
        <v>1</v>
      </c>
      <c r="E76" s="130">
        <v>19</v>
      </c>
      <c r="F76" s="131">
        <v>1472115.772792116</v>
      </c>
      <c r="G76" s="133">
        <v>1329267.1374471346</v>
      </c>
      <c r="H76" s="133">
        <f t="shared" si="4"/>
        <v>1410000</v>
      </c>
      <c r="I76" s="134">
        <f t="shared" si="5"/>
        <v>1413231.1418804314</v>
      </c>
    </row>
    <row r="77" spans="1:9" ht="24" customHeight="1" x14ac:dyDescent="0.25">
      <c r="A77" s="129">
        <v>75</v>
      </c>
      <c r="B77" s="138" t="s">
        <v>452</v>
      </c>
      <c r="C77" s="137">
        <v>45200</v>
      </c>
      <c r="D77" s="130">
        <v>1</v>
      </c>
      <c r="E77" s="130">
        <v>19</v>
      </c>
      <c r="F77" s="131">
        <v>309000</v>
      </c>
      <c r="G77" s="133">
        <v>289056.59659075702</v>
      </c>
      <c r="H77" s="133">
        <f t="shared" si="4"/>
        <v>300000</v>
      </c>
      <c r="I77" s="134">
        <f t="shared" si="5"/>
        <v>296640</v>
      </c>
    </row>
    <row r="78" spans="1:9" ht="24" customHeight="1" x14ac:dyDescent="0.25">
      <c r="A78" s="129">
        <v>76</v>
      </c>
      <c r="B78" s="136" t="s">
        <v>503</v>
      </c>
      <c r="C78" s="137">
        <v>45007</v>
      </c>
      <c r="D78" s="130">
        <v>1</v>
      </c>
      <c r="E78" s="130">
        <v>19</v>
      </c>
      <c r="F78" s="131">
        <v>163208060.67395198</v>
      </c>
      <c r="G78" s="133">
        <v>147370957.9300856</v>
      </c>
      <c r="H78" s="133">
        <f t="shared" si="4"/>
        <v>156680000</v>
      </c>
      <c r="I78" s="134">
        <f t="shared" si="5"/>
        <v>156679738.2469939</v>
      </c>
    </row>
    <row r="79" spans="1:9" ht="24" customHeight="1" x14ac:dyDescent="0.25">
      <c r="A79" s="129">
        <v>77</v>
      </c>
      <c r="B79" s="138" t="s">
        <v>452</v>
      </c>
      <c r="C79" s="137">
        <v>45039</v>
      </c>
      <c r="D79" s="130">
        <v>1</v>
      </c>
      <c r="E79" s="130">
        <v>19</v>
      </c>
      <c r="F79" s="131">
        <v>2370480</v>
      </c>
      <c r="G79" s="133">
        <v>2152576.9419712285</v>
      </c>
      <c r="H79" s="133">
        <f t="shared" si="4"/>
        <v>2280000</v>
      </c>
      <c r="I79" s="134">
        <f t="shared" si="5"/>
        <v>2275660.7999999998</v>
      </c>
    </row>
    <row r="80" spans="1:9" ht="24" customHeight="1" x14ac:dyDescent="0.25">
      <c r="A80" s="129">
        <v>78</v>
      </c>
      <c r="B80" s="138" t="s">
        <v>452</v>
      </c>
      <c r="C80" s="137">
        <v>45565</v>
      </c>
      <c r="D80" s="130">
        <v>0</v>
      </c>
      <c r="E80" s="130">
        <v>20</v>
      </c>
      <c r="F80" s="131">
        <v>3218984.7199999997</v>
      </c>
      <c r="G80" s="133">
        <v>3218363.1680723573</v>
      </c>
      <c r="H80" s="133">
        <f t="shared" si="4"/>
        <v>3150000</v>
      </c>
      <c r="I80" s="134">
        <f>F80-F80*0.8*0.5/(D80+E80)</f>
        <v>3154605.0255999998</v>
      </c>
    </row>
    <row r="81" spans="1:9" ht="24" customHeight="1" x14ac:dyDescent="0.25">
      <c r="A81" s="129">
        <v>79</v>
      </c>
      <c r="B81" s="136" t="s">
        <v>504</v>
      </c>
      <c r="C81" s="137">
        <v>45007</v>
      </c>
      <c r="D81" s="130">
        <v>1</v>
      </c>
      <c r="E81" s="130">
        <v>19</v>
      </c>
      <c r="F81" s="131">
        <v>136203764.69169086</v>
      </c>
      <c r="G81" s="133">
        <v>122987058.31936903</v>
      </c>
      <c r="H81" s="133">
        <f t="shared" si="4"/>
        <v>130760000</v>
      </c>
      <c r="I81" s="134">
        <f t="shared" si="5"/>
        <v>130755614.10402323</v>
      </c>
    </row>
    <row r="82" spans="1:9" ht="24" customHeight="1" x14ac:dyDescent="0.25">
      <c r="A82" s="129">
        <v>80</v>
      </c>
      <c r="B82" s="138" t="s">
        <v>452</v>
      </c>
      <c r="C82" s="137">
        <v>45138</v>
      </c>
      <c r="D82" s="130">
        <v>1</v>
      </c>
      <c r="E82" s="130">
        <v>19</v>
      </c>
      <c r="F82" s="131">
        <v>26650</v>
      </c>
      <c r="G82" s="133">
        <v>24623.633423864136</v>
      </c>
      <c r="H82" s="133">
        <f t="shared" si="4"/>
        <v>30000</v>
      </c>
      <c r="I82" s="134">
        <f t="shared" si="5"/>
        <v>25584</v>
      </c>
    </row>
    <row r="83" spans="1:9" ht="24" customHeight="1" x14ac:dyDescent="0.25">
      <c r="A83" s="129">
        <v>81</v>
      </c>
      <c r="B83" s="138" t="s">
        <v>452</v>
      </c>
      <c r="C83" s="137">
        <v>45200</v>
      </c>
      <c r="D83" s="130">
        <v>1</v>
      </c>
      <c r="E83" s="130">
        <v>19</v>
      </c>
      <c r="F83" s="131">
        <v>31939.84</v>
      </c>
      <c r="G83" s="133">
        <v>29838.724723690277</v>
      </c>
      <c r="H83" s="133">
        <f t="shared" si="4"/>
        <v>30000</v>
      </c>
      <c r="I83" s="134">
        <f t="shared" si="5"/>
        <v>30662.2464</v>
      </c>
    </row>
    <row r="84" spans="1:9" ht="24" customHeight="1" x14ac:dyDescent="0.25">
      <c r="A84" s="129">
        <v>82</v>
      </c>
      <c r="B84" s="138" t="s">
        <v>505</v>
      </c>
      <c r="C84" s="137">
        <v>45214</v>
      </c>
      <c r="D84" s="130">
        <v>1</v>
      </c>
      <c r="E84" s="130">
        <v>19</v>
      </c>
      <c r="F84" s="131">
        <v>384500</v>
      </c>
      <c r="G84" s="133">
        <v>360109.23908576107</v>
      </c>
      <c r="H84" s="133">
        <f t="shared" si="4"/>
        <v>370000</v>
      </c>
      <c r="I84" s="134">
        <f t="shared" si="5"/>
        <v>369120</v>
      </c>
    </row>
    <row r="85" spans="1:9" ht="24" customHeight="1" x14ac:dyDescent="0.25">
      <c r="A85" s="129">
        <v>83</v>
      </c>
      <c r="B85" s="138" t="s">
        <v>452</v>
      </c>
      <c r="C85" s="137">
        <v>45292</v>
      </c>
      <c r="D85" s="130">
        <v>0</v>
      </c>
      <c r="E85" s="130">
        <v>20</v>
      </c>
      <c r="F85" s="131">
        <v>113896830.04000001</v>
      </c>
      <c r="G85" s="133">
        <v>108120483.37936808</v>
      </c>
      <c r="H85" s="133">
        <f t="shared" si="4"/>
        <v>111620000</v>
      </c>
      <c r="I85" s="134">
        <f>F85-F85*0.8*0.5/(D85+E85)</f>
        <v>111618893.43920001</v>
      </c>
    </row>
    <row r="86" spans="1:9" ht="24" customHeight="1" x14ac:dyDescent="0.25">
      <c r="A86" s="129">
        <v>84</v>
      </c>
      <c r="B86" s="140" t="s">
        <v>506</v>
      </c>
      <c r="C86" s="137">
        <v>45107</v>
      </c>
      <c r="D86" s="130">
        <v>1</v>
      </c>
      <c r="E86" s="130">
        <v>19</v>
      </c>
      <c r="F86" s="131">
        <v>804525.91980558832</v>
      </c>
      <c r="G86" s="133">
        <v>739299.79139629786</v>
      </c>
      <c r="H86" s="133">
        <f t="shared" si="4"/>
        <v>770000</v>
      </c>
      <c r="I86" s="134">
        <f t="shared" si="5"/>
        <v>772344.88301336474</v>
      </c>
    </row>
    <row r="87" spans="1:9" ht="24" customHeight="1" x14ac:dyDescent="0.25">
      <c r="A87" s="129">
        <v>85</v>
      </c>
      <c r="B87" s="136" t="s">
        <v>507</v>
      </c>
      <c r="C87" s="137">
        <v>45169</v>
      </c>
      <c r="D87" s="130">
        <v>1</v>
      </c>
      <c r="E87" s="130">
        <v>19</v>
      </c>
      <c r="F87" s="131">
        <v>1090000</v>
      </c>
      <c r="G87" s="133">
        <v>1012675.6272258739</v>
      </c>
      <c r="H87" s="133">
        <f t="shared" si="4"/>
        <v>1050000</v>
      </c>
      <c r="I87" s="134">
        <f t="shared" si="5"/>
        <v>1046400</v>
      </c>
    </row>
    <row r="88" spans="1:9" ht="24" customHeight="1" x14ac:dyDescent="0.25">
      <c r="A88" s="129">
        <v>86</v>
      </c>
      <c r="B88" s="138" t="s">
        <v>452</v>
      </c>
      <c r="C88" s="137">
        <v>45231</v>
      </c>
      <c r="D88" s="130">
        <v>1</v>
      </c>
      <c r="E88" s="130">
        <v>19</v>
      </c>
      <c r="F88" s="131">
        <v>940000</v>
      </c>
      <c r="G88" s="133">
        <v>883067.57215520914</v>
      </c>
      <c r="H88" s="133">
        <f t="shared" si="4"/>
        <v>900000</v>
      </c>
      <c r="I88" s="134">
        <f t="shared" si="5"/>
        <v>902400</v>
      </c>
    </row>
    <row r="89" spans="1:9" ht="24" customHeight="1" x14ac:dyDescent="0.25">
      <c r="A89" s="129">
        <v>87</v>
      </c>
      <c r="B89" s="139" t="s">
        <v>508</v>
      </c>
      <c r="C89" s="137">
        <v>45376</v>
      </c>
      <c r="D89" s="130">
        <v>0</v>
      </c>
      <c r="E89" s="130">
        <v>20</v>
      </c>
      <c r="F89" s="131">
        <v>1600000</v>
      </c>
      <c r="G89" s="133">
        <v>1543408.2883786021</v>
      </c>
      <c r="H89" s="133">
        <f t="shared" si="4"/>
        <v>1570000</v>
      </c>
      <c r="I89" s="134">
        <f>F89-F89*0.8*0.5/(D89+E89)</f>
        <v>1568000</v>
      </c>
    </row>
    <row r="90" spans="1:9" ht="24" customHeight="1" x14ac:dyDescent="0.25">
      <c r="A90" s="129">
        <v>88</v>
      </c>
      <c r="B90" s="140" t="s">
        <v>506</v>
      </c>
      <c r="C90" s="137">
        <v>45199</v>
      </c>
      <c r="D90" s="130">
        <v>1</v>
      </c>
      <c r="E90" s="130">
        <v>19</v>
      </c>
      <c r="F90" s="131">
        <v>871940.63911459839</v>
      </c>
      <c r="G90" s="133">
        <v>812111.73047709803</v>
      </c>
      <c r="H90" s="133">
        <f t="shared" si="4"/>
        <v>840000</v>
      </c>
      <c r="I90" s="134">
        <f t="shared" si="5"/>
        <v>837063.01355001447</v>
      </c>
    </row>
    <row r="91" spans="1:9" ht="24" customHeight="1" x14ac:dyDescent="0.25">
      <c r="A91" s="129">
        <v>89</v>
      </c>
      <c r="B91" s="140" t="s">
        <v>506</v>
      </c>
      <c r="C91" s="137">
        <v>45291</v>
      </c>
      <c r="D91" s="130">
        <v>1</v>
      </c>
      <c r="E91" s="130">
        <v>19</v>
      </c>
      <c r="F91" s="131">
        <v>75410.163219602633</v>
      </c>
      <c r="G91" s="133">
        <v>71617.645680668124</v>
      </c>
      <c r="H91" s="133">
        <f t="shared" si="4"/>
        <v>70000</v>
      </c>
      <c r="I91" s="134">
        <f t="shared" si="5"/>
        <v>72393.756690818525</v>
      </c>
    </row>
    <row r="92" spans="1:9" s="145" customFormat="1" ht="24" customHeight="1" x14ac:dyDescent="0.25">
      <c r="A92" s="129"/>
      <c r="B92" s="128"/>
      <c r="C92" s="141"/>
      <c r="D92" s="130"/>
      <c r="E92" s="142" t="s">
        <v>509</v>
      </c>
      <c r="F92" s="143">
        <f>SUM(F2:F91)</f>
        <v>1915306093.300415</v>
      </c>
      <c r="G92" s="143">
        <f t="shared" ref="G92:H92" si="6">SUM(G2:G91)</f>
        <v>1745025162.2415905</v>
      </c>
      <c r="H92" s="144">
        <f t="shared" si="6"/>
        <v>1843430000</v>
      </c>
      <c r="I92" s="134"/>
    </row>
    <row r="93" spans="1:9" ht="24" customHeight="1" x14ac:dyDescent="0.25">
      <c r="A93" s="127" t="s">
        <v>510</v>
      </c>
      <c r="B93" s="128" t="s">
        <v>511</v>
      </c>
      <c r="C93" s="129"/>
      <c r="D93" s="130"/>
      <c r="E93" s="130"/>
      <c r="F93" s="131">
        <v>0</v>
      </c>
      <c r="G93" s="146"/>
      <c r="H93" s="147"/>
    </row>
    <row r="94" spans="1:9" ht="24" customHeight="1" x14ac:dyDescent="0.25">
      <c r="A94" s="129">
        <v>1</v>
      </c>
      <c r="B94" s="140" t="s">
        <v>512</v>
      </c>
      <c r="C94" s="137">
        <v>45007</v>
      </c>
      <c r="D94" s="130">
        <v>1</v>
      </c>
      <c r="E94" s="130">
        <v>19</v>
      </c>
      <c r="F94" s="131">
        <v>55629586.080000006</v>
      </c>
      <c r="G94" s="148">
        <v>47542475.598197289</v>
      </c>
      <c r="H94" s="133">
        <f t="shared" ref="H94:H104" si="7">MROUND(I94,10000)</f>
        <v>53400000</v>
      </c>
      <c r="I94" s="134">
        <f t="shared" si="5"/>
        <v>53404402.636800006</v>
      </c>
    </row>
    <row r="95" spans="1:9" ht="24" customHeight="1" x14ac:dyDescent="0.25">
      <c r="A95" s="129">
        <v>2</v>
      </c>
      <c r="B95" s="140" t="s">
        <v>506</v>
      </c>
      <c r="C95" s="137">
        <v>45007</v>
      </c>
      <c r="D95" s="130">
        <v>1</v>
      </c>
      <c r="E95" s="130">
        <v>19</v>
      </c>
      <c r="F95" s="131">
        <v>6060200.0610657176</v>
      </c>
      <c r="G95" s="148">
        <v>5179202.8994980175</v>
      </c>
      <c r="H95" s="133">
        <f t="shared" si="7"/>
        <v>5820000</v>
      </c>
      <c r="I95" s="134">
        <f t="shared" si="5"/>
        <v>5817792.0586230885</v>
      </c>
    </row>
    <row r="96" spans="1:9" ht="24" customHeight="1" x14ac:dyDescent="0.25">
      <c r="A96" s="129">
        <v>3</v>
      </c>
      <c r="B96" s="138" t="s">
        <v>452</v>
      </c>
      <c r="C96" s="137">
        <v>45092</v>
      </c>
      <c r="D96" s="130">
        <v>1</v>
      </c>
      <c r="E96" s="130">
        <v>19</v>
      </c>
      <c r="F96" s="131">
        <v>2205872.69</v>
      </c>
      <c r="G96" s="148">
        <v>1927434.9419500602</v>
      </c>
      <c r="H96" s="133">
        <f t="shared" si="7"/>
        <v>2120000</v>
      </c>
      <c r="I96" s="134">
        <f t="shared" si="5"/>
        <v>2117637.7823999999</v>
      </c>
    </row>
    <row r="97" spans="1:9" ht="24" customHeight="1" x14ac:dyDescent="0.25">
      <c r="A97" s="129">
        <v>4</v>
      </c>
      <c r="B97" s="140" t="s">
        <v>506</v>
      </c>
      <c r="C97" s="137">
        <v>45107</v>
      </c>
      <c r="D97" s="130">
        <v>1</v>
      </c>
      <c r="E97" s="130">
        <v>19</v>
      </c>
      <c r="F97" s="131">
        <v>33685.78025379368</v>
      </c>
      <c r="G97" s="148">
        <v>29550.955536427391</v>
      </c>
      <c r="H97" s="133">
        <f t="shared" si="7"/>
        <v>30000</v>
      </c>
      <c r="I97" s="134">
        <f t="shared" si="5"/>
        <v>32338.349043641934</v>
      </c>
    </row>
    <row r="98" spans="1:9" ht="24" customHeight="1" x14ac:dyDescent="0.25">
      <c r="A98" s="129">
        <v>5</v>
      </c>
      <c r="B98" s="138" t="s">
        <v>452</v>
      </c>
      <c r="C98" s="137">
        <v>45158</v>
      </c>
      <c r="D98" s="130">
        <v>1</v>
      </c>
      <c r="E98" s="130">
        <v>19</v>
      </c>
      <c r="F98" s="131">
        <v>5006387.8</v>
      </c>
      <c r="G98" s="148">
        <v>4452200.335121572</v>
      </c>
      <c r="H98" s="133">
        <f t="shared" si="7"/>
        <v>4810000</v>
      </c>
      <c r="I98" s="134">
        <f t="shared" si="5"/>
        <v>4806132.2879999997</v>
      </c>
    </row>
    <row r="99" spans="1:9" ht="24" customHeight="1" x14ac:dyDescent="0.25">
      <c r="A99" s="129">
        <v>6</v>
      </c>
      <c r="B99" s="138" t="s">
        <v>452</v>
      </c>
      <c r="C99" s="137">
        <v>45158</v>
      </c>
      <c r="D99" s="130">
        <v>1</v>
      </c>
      <c r="E99" s="130">
        <v>19</v>
      </c>
      <c r="F99" s="131">
        <v>336600</v>
      </c>
      <c r="G99" s="148">
        <v>299339.70213053038</v>
      </c>
      <c r="H99" s="133">
        <f t="shared" si="7"/>
        <v>320000</v>
      </c>
      <c r="I99" s="134">
        <f t="shared" si="5"/>
        <v>323136</v>
      </c>
    </row>
    <row r="100" spans="1:9" ht="24" customHeight="1" x14ac:dyDescent="0.25">
      <c r="A100" s="129">
        <v>7</v>
      </c>
      <c r="B100" s="139" t="s">
        <v>513</v>
      </c>
      <c r="C100" s="137">
        <v>45192</v>
      </c>
      <c r="D100" s="130">
        <v>1</v>
      </c>
      <c r="E100" s="130">
        <v>19</v>
      </c>
      <c r="F100" s="131">
        <v>16354217</v>
      </c>
      <c r="G100" s="148">
        <v>14678478.41240654</v>
      </c>
      <c r="H100" s="133">
        <f t="shared" si="7"/>
        <v>15700000</v>
      </c>
      <c r="I100" s="134">
        <f t="shared" si="5"/>
        <v>15700048.32</v>
      </c>
    </row>
    <row r="101" spans="1:9" ht="24" customHeight="1" x14ac:dyDescent="0.25">
      <c r="A101" s="129">
        <v>8</v>
      </c>
      <c r="B101" s="139" t="s">
        <v>514</v>
      </c>
      <c r="C101" s="137">
        <v>45468</v>
      </c>
      <c r="D101" s="130">
        <v>0</v>
      </c>
      <c r="E101" s="130">
        <v>20</v>
      </c>
      <c r="F101" s="131">
        <v>333782.64</v>
      </c>
      <c r="G101" s="148">
        <v>333186.41278345347</v>
      </c>
      <c r="H101" s="133">
        <f t="shared" si="7"/>
        <v>330000</v>
      </c>
      <c r="I101" s="134">
        <f t="shared" ref="I101:I102" si="8">F101-F101*0.8*0.5/(D101+E101)</f>
        <v>327106.98720000003</v>
      </c>
    </row>
    <row r="102" spans="1:9" ht="24" customHeight="1" x14ac:dyDescent="0.25">
      <c r="A102" s="129">
        <v>9</v>
      </c>
      <c r="B102" s="139" t="s">
        <v>515</v>
      </c>
      <c r="C102" s="137">
        <v>45520</v>
      </c>
      <c r="D102" s="130">
        <v>0</v>
      </c>
      <c r="E102" s="130">
        <v>4</v>
      </c>
      <c r="F102" s="131">
        <v>522520.34</v>
      </c>
      <c r="G102" s="148">
        <v>515246.0045880854</v>
      </c>
      <c r="H102" s="133">
        <f t="shared" si="7"/>
        <v>470000</v>
      </c>
      <c r="I102" s="134">
        <f t="shared" si="8"/>
        <v>470268.30600000004</v>
      </c>
    </row>
    <row r="103" spans="1:9" ht="24" customHeight="1" x14ac:dyDescent="0.25">
      <c r="A103" s="129">
        <v>10</v>
      </c>
      <c r="B103" s="140" t="s">
        <v>506</v>
      </c>
      <c r="C103" s="137">
        <v>45199</v>
      </c>
      <c r="D103" s="130">
        <v>1</v>
      </c>
      <c r="E103" s="130">
        <v>19</v>
      </c>
      <c r="F103" s="131">
        <v>23353.84142361928</v>
      </c>
      <c r="G103" s="148">
        <v>20997.634409787337</v>
      </c>
      <c r="H103" s="133">
        <f t="shared" si="7"/>
        <v>20000</v>
      </c>
      <c r="I103" s="134">
        <f t="shared" si="5"/>
        <v>22419.687766674509</v>
      </c>
    </row>
    <row r="104" spans="1:9" ht="24" customHeight="1" x14ac:dyDescent="0.25">
      <c r="A104" s="129">
        <v>11</v>
      </c>
      <c r="B104" s="139" t="s">
        <v>516</v>
      </c>
      <c r="C104" s="137">
        <v>45214</v>
      </c>
      <c r="D104" s="130">
        <v>1</v>
      </c>
      <c r="E104" s="130">
        <v>19</v>
      </c>
      <c r="F104" s="131">
        <v>254063</v>
      </c>
      <c r="G104" s="148">
        <v>229471.61905660378</v>
      </c>
      <c r="H104" s="133">
        <f t="shared" si="7"/>
        <v>240000</v>
      </c>
      <c r="I104" s="134">
        <f t="shared" si="5"/>
        <v>243900.48</v>
      </c>
    </row>
    <row r="105" spans="1:9" ht="24" customHeight="1" x14ac:dyDescent="0.25">
      <c r="A105" s="129">
        <v>12</v>
      </c>
      <c r="B105" s="140" t="s">
        <v>506</v>
      </c>
      <c r="C105" s="137">
        <v>45291</v>
      </c>
      <c r="D105" s="130">
        <v>1</v>
      </c>
      <c r="E105" s="130">
        <v>19</v>
      </c>
      <c r="F105" s="131">
        <v>3157.4497782894227</v>
      </c>
      <c r="G105" s="148">
        <v>2912.581534863843</v>
      </c>
      <c r="H105" s="133">
        <v>3000</v>
      </c>
      <c r="I105" s="134">
        <f t="shared" si="5"/>
        <v>3031.1517871578458</v>
      </c>
    </row>
    <row r="106" spans="1:9" s="145" customFormat="1" ht="24" customHeight="1" x14ac:dyDescent="0.25">
      <c r="A106" s="129"/>
      <c r="B106" s="128"/>
      <c r="C106" s="149"/>
      <c r="D106" s="130"/>
      <c r="E106" s="142" t="s">
        <v>517</v>
      </c>
      <c r="F106" s="143">
        <f>SUM(F93:F105)</f>
        <v>86763426.682521418</v>
      </c>
      <c r="G106" s="143">
        <f t="shared" ref="G106:H106" si="9">SUM(G93:G105)</f>
        <v>75210497.097213224</v>
      </c>
      <c r="H106" s="143">
        <f t="shared" si="9"/>
        <v>83263000</v>
      </c>
      <c r="I106" s="134" t="e">
        <f t="shared" si="5"/>
        <v>#VALUE!</v>
      </c>
    </row>
    <row r="107" spans="1:9" ht="24" customHeight="1" x14ac:dyDescent="0.25">
      <c r="A107" s="129"/>
      <c r="B107" s="136"/>
      <c r="C107" s="129"/>
      <c r="D107" s="150" t="s">
        <v>518</v>
      </c>
      <c r="E107" s="151"/>
      <c r="F107" s="143">
        <f>F106+F92</f>
        <v>2002069519.9829364</v>
      </c>
      <c r="G107" s="143">
        <f t="shared" ref="G107:H107" si="10">G106+G92</f>
        <v>1820235659.3388038</v>
      </c>
      <c r="H107" s="143">
        <f t="shared" si="10"/>
        <v>1926693000</v>
      </c>
      <c r="I107" s="134" t="e">
        <f t="shared" si="5"/>
        <v>#VALUE!</v>
      </c>
    </row>
    <row r="108" spans="1:9" ht="24" customHeight="1" x14ac:dyDescent="0.25"/>
    <row r="109" spans="1:9" ht="24" customHeight="1" x14ac:dyDescent="0.25"/>
    <row r="110" spans="1:9" ht="24" customHeight="1" x14ac:dyDescent="0.25"/>
    <row r="111" spans="1:9" ht="24" customHeight="1" x14ac:dyDescent="0.25"/>
    <row r="112" spans="1:9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</sheetData>
  <autoFilter ref="B1:G107" xr:uid="{00000000-0009-0000-0000-000003000000}"/>
  <mergeCells count="1">
    <mergeCell ref="D107:E107"/>
  </mergeCells>
  <pageMargins left="0.31496062992125984" right="0.31496062992125984" top="0.35433070866141736" bottom="0.35433070866141736" header="0.31496062992125984" footer="0.31496062992125984"/>
  <pageSetup paperSize="9" scale="4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Gross Block</vt:lpstr>
      <vt:lpstr>Summary</vt:lpstr>
      <vt:lpstr>P&amp;M</vt:lpstr>
      <vt:lpstr>Elect Inst</vt:lpstr>
      <vt:lpstr>FA ERW</vt:lpstr>
      <vt:lpstr>'Elect Inst'!Print_Area</vt:lpstr>
      <vt:lpstr>'Gross Block'!Print_Area</vt:lpstr>
      <vt:lpstr>'Elect Inst'!Print_Titles</vt:lpstr>
      <vt:lpstr>'FA ERW'!Print_Titles</vt:lpstr>
      <vt:lpstr>'P&amp;M'!Print_Titles</vt:lpstr>
    </vt:vector>
  </TitlesOfParts>
  <Company>Man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80460</dc:creator>
  <cp:lastModifiedBy>Desk</cp:lastModifiedBy>
  <cp:lastPrinted>2024-10-22T09:40:29Z</cp:lastPrinted>
  <dcterms:created xsi:type="dcterms:W3CDTF">2015-04-15T07:40:44Z</dcterms:created>
  <dcterms:modified xsi:type="dcterms:W3CDTF">2025-01-06T09:49:28Z</dcterms:modified>
</cp:coreProperties>
</file>