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RLP Vashi\Mahesh Zagade\"/>
    </mc:Choice>
  </mc:AlternateContent>
  <xr:revisionPtr revIDLastSave="0" documentId="13_ncr:1_{7A811D0C-925A-4FA3-A600-68A9E09B5071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1" i="4" l="1"/>
  <c r="Q8" i="4" l="1"/>
  <c r="G31" i="4" l="1"/>
  <c r="Q6" i="4"/>
  <c r="Q5" i="4"/>
  <c r="Q4" i="4"/>
  <c r="Q3" i="4"/>
  <c r="Q2" i="4"/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<sst xmlns="http://schemas.openxmlformats.org/spreadsheetml/2006/main" count="135" uniqueCount="92">
  <si>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</si>
  <si>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</si>
  <si>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</si>
  <si>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</si>
  <si>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</si>
  <si>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</si>
  <si>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</si>
  <si>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</si>
  <si>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</si>
  <si>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</si>
  <si>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</si>
  <si>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</si>
  <si>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</si>
  <si>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</si>
  <si>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</si>
  <si>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</si>
  <si>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</si>
  <si>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</si>
  <si>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</si>
  <si>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</si>
  <si>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</si>
  <si>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</si>
  <si>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</si>
  <si>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</si>
  <si>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</si>
  <si>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</si>
  <si>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</si>
  <si>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</si>
  <si>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</si>
  <si>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</si>
  <si>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</si>
  <si>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</si>
  <si>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</si>
  <si>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</si>
  <si>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</si>
  <si>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</si>
  <si>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</si>
  <si>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</si>
  <si>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</si>
  <si>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</si>
  <si>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</si>
  <si>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</si>
  <si>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</si>
  <si>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</si>
  <si>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</si>
  <si>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</si>
  <si>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</si>
  <si>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</si>
  <si>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</si>
  <si>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</si>
  <si>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</si>
  <si>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</si>
  <si>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</si>
  <si>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</si>
  <si>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</si>
  <si>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</si>
  <si>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</si>
  <si>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</si>
  <si>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</si>
  <si>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</si>
  <si>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</si>
  <si>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</si>
  <si>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</si>
  <si>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</si>
  <si>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</si>
  <si>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</si>
  <si>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</si>
  <si>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</si>
  <si>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</si>
  <si>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</si>
  <si>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</si>
  <si>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</si>
  <si>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</si>
  <si>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</si>
  <si>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</si>
  <si>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</si>
  <si>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</si>
  <si>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</si>
  <si>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</si>
  <si>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</si>
  <si>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</si>
  <si>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</si>
  <si>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</si>
  <si>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</si>
  <si>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</si>
  <si>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22.09.2015</t>
  </si>
  <si>
    <t>IGR-28.07.24</t>
  </si>
  <si>
    <t>IGR-27.03.24</t>
  </si>
  <si>
    <t>IGR-05.09.23</t>
  </si>
  <si>
    <t>IGR-21.06.23</t>
  </si>
  <si>
    <t>IGR-31.03.23</t>
  </si>
  <si>
    <t>IGR-15.02.23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</si>
</sst>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3D9451-3DE5-4CD7-AD35-E7B9102B0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182223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D0F683-82EA-483E-834A-76C78B7F6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45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FE4FC0-28BD-4E0E-94D4-823B1CE09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F31F65-F17B-41E8-9299-C0B202B16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3DE0EE-09B9-4718-B1B7-25A8F2EEF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94AB42-1721-42AC-A824-0C26EF541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730F6D-78DE-403C-84F4-5DCD5EC5C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7F3767-15F3-4111-939C-BF9CEFE9C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458455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F4E2FC-B69A-4D64-8C24-7213FD0B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92855" cy="87737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346150-7FC8-411B-B5D2-4B1B3FDE9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282562.80799999996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311962.80799999996</v>
      </c>
      <c r="D9" s="58" t="s">
        <v>62</v>
      </c>
      <c r="E9" s="59">
        <f>C9/10.764</f>
        <v>28982.052025269415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2012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12</v>
      </c>
      <c r="D13" s="65">
        <f>D12-C13</f>
        <v>88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H22" sqref="H22:H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12000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9500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12</v>
      </c>
      <c r="D7" s="24">
        <v>2024</v>
      </c>
    </row>
    <row r="8" spans="1:5" x14ac:dyDescent="0.25">
      <c r="A8" s="15" t="s">
        <v>18</v>
      </c>
      <c r="B8" s="23"/>
      <c r="C8" s="24">
        <f>C9-C7</f>
        <v>48</v>
      </c>
      <c r="D8" s="24">
        <v>2012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18</v>
      </c>
      <c r="D10" s="24"/>
    </row>
    <row r="11" spans="1:5" x14ac:dyDescent="0.25">
      <c r="A11" s="15"/>
      <c r="B11" s="25"/>
      <c r="C11" s="26">
        <f>C10%</f>
        <v>0.18</v>
      </c>
      <c r="D11" s="26"/>
    </row>
    <row r="12" spans="1:5" x14ac:dyDescent="0.25">
      <c r="A12" s="15" t="s">
        <v>21</v>
      </c>
      <c r="B12" s="18"/>
      <c r="C12" s="19">
        <f>C6*C11</f>
        <v>450</v>
      </c>
      <c r="D12" s="22"/>
    </row>
    <row r="13" spans="1:5" x14ac:dyDescent="0.25">
      <c r="A13" s="15" t="s">
        <v>22</v>
      </c>
      <c r="B13" s="18"/>
      <c r="C13" s="19">
        <f>C6-C12</f>
        <v>2050</v>
      </c>
      <c r="D13" s="22"/>
    </row>
    <row r="14" spans="1:5" x14ac:dyDescent="0.25">
      <c r="A14" s="15" t="s">
        <v>15</v>
      </c>
      <c r="B14" s="18"/>
      <c r="C14" s="19">
        <f>C5</f>
        <v>9500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11550</v>
      </c>
      <c r="D16" s="20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453</v>
      </c>
      <c r="D18" s="29"/>
    </row>
    <row r="19" spans="1:5" x14ac:dyDescent="0.25">
      <c r="A19" s="15" t="s">
        <v>74</v>
      </c>
      <c r="B19" s="6"/>
      <c r="C19" s="30">
        <f>C18*C16</f>
        <v>5232150</v>
      </c>
      <c r="D19" s="30"/>
      <c r="E19" s="65"/>
    </row>
    <row r="20" spans="1:5" x14ac:dyDescent="0.25">
      <c r="A20" s="15" t="s">
        <v>24</v>
      </c>
      <c r="C20" s="31">
        <f>C19*90%</f>
        <v>4708935</v>
      </c>
      <c r="D20" s="31"/>
      <c r="E20" s="65"/>
    </row>
    <row r="21" spans="1:5" x14ac:dyDescent="0.25">
      <c r="A21" s="15" t="s">
        <v>25</v>
      </c>
      <c r="C21" s="31">
        <f>C19*80%</f>
        <v>4185720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1132500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10900.3125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7" sqref="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414.95219999999995</v>
      </c>
      <c r="C2" s="4">
        <f t="shared" ref="C2:C16" si="1">B2*1.2</f>
        <v>497.94263999999993</v>
      </c>
      <c r="D2" s="4">
        <f t="shared" ref="D2:D16" si="2">C2*1.2</f>
        <v>597.53116799999987</v>
      </c>
      <c r="E2" s="5">
        <f t="shared" ref="E2:E16" si="3">R2</f>
        <v>4500000</v>
      </c>
      <c r="F2" s="73">
        <f t="shared" ref="F2:F15" si="4">ROUND((E2/B2),0)</f>
        <v>10845</v>
      </c>
      <c r="G2" s="73">
        <f t="shared" ref="G2:G15" si="5">ROUND((E2/C2),0)</f>
        <v>9037</v>
      </c>
      <c r="H2" s="73">
        <f t="shared" ref="H2:H15" si="6">ROUND((E2/D2),0)</f>
        <v>7531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38.55*10.764</f>
        <v>414.95219999999995</v>
      </c>
      <c r="R2" s="74">
        <v>4500000</v>
      </c>
      <c r="S2" s="74" t="s">
        <v>86</v>
      </c>
    </row>
    <row r="3" spans="1:19" x14ac:dyDescent="0.25">
      <c r="A3" s="4">
        <v>2</v>
      </c>
      <c r="B3" s="4">
        <f t="shared" si="0"/>
        <v>414.95219999999995</v>
      </c>
      <c r="C3" s="4">
        <f t="shared" si="1"/>
        <v>497.94263999999993</v>
      </c>
      <c r="D3" s="4">
        <f t="shared" si="2"/>
        <v>597.53116799999987</v>
      </c>
      <c r="E3" s="5">
        <f t="shared" si="3"/>
        <v>4500000</v>
      </c>
      <c r="F3" s="4">
        <f t="shared" si="4"/>
        <v>10845</v>
      </c>
      <c r="G3" s="4">
        <f t="shared" si="5"/>
        <v>9037</v>
      </c>
      <c r="H3" s="4">
        <f t="shared" si="6"/>
        <v>7531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38.55*10.764</f>
        <v>414.95219999999995</v>
      </c>
      <c r="R3" s="2">
        <v>4500000</v>
      </c>
      <c r="S3" s="2" t="s">
        <v>86</v>
      </c>
    </row>
    <row r="4" spans="1:19" x14ac:dyDescent="0.25">
      <c r="A4" s="4">
        <v>3</v>
      </c>
      <c r="B4" s="4">
        <f t="shared" si="0"/>
        <v>453.37967999999995</v>
      </c>
      <c r="C4" s="4">
        <f t="shared" si="1"/>
        <v>544.05561599999987</v>
      </c>
      <c r="D4" s="4">
        <f t="shared" si="2"/>
        <v>652.86673919999987</v>
      </c>
      <c r="E4" s="5">
        <f t="shared" si="3"/>
        <v>4400000</v>
      </c>
      <c r="F4" s="4">
        <f t="shared" si="4"/>
        <v>9705</v>
      </c>
      <c r="G4" s="4">
        <f t="shared" si="5"/>
        <v>8087</v>
      </c>
      <c r="H4" s="4">
        <f t="shared" si="6"/>
        <v>6740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42.12*10.764</f>
        <v>453.37967999999995</v>
      </c>
      <c r="R4" s="2">
        <v>4400000</v>
      </c>
      <c r="S4" s="2" t="s">
        <v>87</v>
      </c>
    </row>
    <row r="5" spans="1:19" x14ac:dyDescent="0.25">
      <c r="A5" s="4">
        <v>4</v>
      </c>
      <c r="B5" s="4">
        <f t="shared" si="0"/>
        <v>464.57423999999992</v>
      </c>
      <c r="C5" s="4">
        <f t="shared" si="1"/>
        <v>557.48908799999992</v>
      </c>
      <c r="D5" s="4">
        <f t="shared" si="2"/>
        <v>668.98690559999989</v>
      </c>
      <c r="E5" s="5">
        <f t="shared" si="3"/>
        <v>4980000</v>
      </c>
      <c r="F5" s="4">
        <f t="shared" si="4"/>
        <v>10719</v>
      </c>
      <c r="G5" s="4">
        <f t="shared" si="5"/>
        <v>8933</v>
      </c>
      <c r="H5" s="4">
        <f t="shared" si="6"/>
        <v>7444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>43.16*10.764</f>
        <v>464.57423999999992</v>
      </c>
      <c r="R5" s="2">
        <v>4980000</v>
      </c>
      <c r="S5" s="2" t="s">
        <v>88</v>
      </c>
    </row>
    <row r="6" spans="1:19" x14ac:dyDescent="0.25">
      <c r="A6" s="4">
        <v>5</v>
      </c>
      <c r="B6" s="4">
        <f t="shared" si="0"/>
        <v>453.37967999999995</v>
      </c>
      <c r="C6" s="4">
        <f t="shared" si="1"/>
        <v>544.05561599999987</v>
      </c>
      <c r="D6" s="4">
        <f t="shared" si="2"/>
        <v>652.86673919999987</v>
      </c>
      <c r="E6" s="5">
        <f t="shared" si="3"/>
        <v>4504500</v>
      </c>
      <c r="F6" s="4">
        <f t="shared" si="4"/>
        <v>9935</v>
      </c>
      <c r="G6" s="4">
        <f t="shared" si="5"/>
        <v>8279</v>
      </c>
      <c r="H6" s="4">
        <f t="shared" si="6"/>
        <v>6900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42.12*10.764</f>
        <v>453.37967999999995</v>
      </c>
      <c r="R6" s="2">
        <v>4504500</v>
      </c>
      <c r="S6" s="2" t="s">
        <v>89</v>
      </c>
    </row>
    <row r="7" spans="1:19" x14ac:dyDescent="0.25">
      <c r="A7" s="4">
        <v>6</v>
      </c>
      <c r="B7" s="4">
        <f t="shared" si="0"/>
        <v>462</v>
      </c>
      <c r="C7" s="4">
        <f t="shared" si="1"/>
        <v>554.4</v>
      </c>
      <c r="D7" s="4">
        <f t="shared" si="2"/>
        <v>665.28</v>
      </c>
      <c r="E7" s="5">
        <f t="shared" si="3"/>
        <v>4850000</v>
      </c>
      <c r="F7" s="4">
        <f t="shared" si="4"/>
        <v>10498</v>
      </c>
      <c r="G7" s="4">
        <f t="shared" si="5"/>
        <v>8748</v>
      </c>
      <c r="H7" s="4">
        <f t="shared" si="6"/>
        <v>7290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462</v>
      </c>
      <c r="R7" s="2">
        <v>4850000</v>
      </c>
      <c r="S7" s="2" t="s">
        <v>90</v>
      </c>
    </row>
    <row r="8" spans="1:19" x14ac:dyDescent="0.25">
      <c r="A8" s="4">
        <v>7</v>
      </c>
      <c r="B8" s="4">
        <f t="shared" si="0"/>
        <v>461.56031999999999</v>
      </c>
      <c r="C8" s="4">
        <f t="shared" si="1"/>
        <v>553.87238400000001</v>
      </c>
      <c r="D8" s="4">
        <f t="shared" si="2"/>
        <v>664.64686080000001</v>
      </c>
      <c r="E8" s="5">
        <f t="shared" si="3"/>
        <v>5200000</v>
      </c>
      <c r="F8" s="73">
        <f t="shared" si="4"/>
        <v>11266</v>
      </c>
      <c r="G8" s="73">
        <f t="shared" si="5"/>
        <v>9388</v>
      </c>
      <c r="H8" s="73">
        <f t="shared" si="6"/>
        <v>7824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f>42.88*10.764</f>
        <v>461.56031999999999</v>
      </c>
      <c r="R8" s="74">
        <v>5200000</v>
      </c>
      <c r="S8" s="74" t="s">
        <v>91</v>
      </c>
    </row>
    <row r="9" spans="1:19" x14ac:dyDescent="0.25">
      <c r="A9" s="4">
        <v>8</v>
      </c>
      <c r="B9" s="4">
        <f t="shared" si="0"/>
        <v>470</v>
      </c>
      <c r="C9" s="4">
        <f t="shared" si="1"/>
        <v>564</v>
      </c>
      <c r="D9" s="4">
        <f t="shared" si="2"/>
        <v>676.8</v>
      </c>
      <c r="E9" s="5">
        <f t="shared" si="3"/>
        <v>5400000</v>
      </c>
      <c r="F9" s="4">
        <f t="shared" si="4"/>
        <v>11489</v>
      </c>
      <c r="G9" s="4">
        <f t="shared" si="5"/>
        <v>9574</v>
      </c>
      <c r="H9" s="4">
        <f t="shared" si="6"/>
        <v>7979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470</v>
      </c>
      <c r="R9" s="2">
        <v>5400000</v>
      </c>
      <c r="S9" s="2"/>
    </row>
    <row r="10" spans="1:19" x14ac:dyDescent="0.25">
      <c r="A10" s="4">
        <v>9</v>
      </c>
      <c r="B10" s="4">
        <f t="shared" si="0"/>
        <v>460</v>
      </c>
      <c r="C10" s="4">
        <f t="shared" si="1"/>
        <v>552</v>
      </c>
      <c r="D10" s="4">
        <f t="shared" si="2"/>
        <v>662.4</v>
      </c>
      <c r="E10" s="5">
        <f t="shared" si="3"/>
        <v>5400000</v>
      </c>
      <c r="F10" s="73">
        <f t="shared" si="4"/>
        <v>11739</v>
      </c>
      <c r="G10" s="73">
        <f t="shared" si="5"/>
        <v>9783</v>
      </c>
      <c r="H10" s="73">
        <f t="shared" si="6"/>
        <v>8152</v>
      </c>
      <c r="I10" s="73">
        <f t="shared" si="7"/>
        <v>0</v>
      </c>
      <c r="J10" s="73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460</v>
      </c>
      <c r="R10" s="74">
        <v>5400000</v>
      </c>
      <c r="S10" s="2"/>
    </row>
    <row r="11" spans="1:19" x14ac:dyDescent="0.25">
      <c r="A11" s="4">
        <v>10</v>
      </c>
      <c r="B11" s="4">
        <f t="shared" si="0"/>
        <v>480</v>
      </c>
      <c r="C11" s="4">
        <f t="shared" si="1"/>
        <v>576</v>
      </c>
      <c r="D11" s="4">
        <f t="shared" si="2"/>
        <v>691.19999999999993</v>
      </c>
      <c r="E11" s="5">
        <f t="shared" si="3"/>
        <v>6000000</v>
      </c>
      <c r="F11" s="73">
        <f t="shared" si="4"/>
        <v>12500</v>
      </c>
      <c r="G11" s="73">
        <f t="shared" si="5"/>
        <v>10417</v>
      </c>
      <c r="H11" s="73">
        <f t="shared" si="6"/>
        <v>8681</v>
      </c>
      <c r="I11" s="73">
        <f t="shared" si="7"/>
        <v>0</v>
      </c>
      <c r="J11" s="73">
        <f t="shared" si="8"/>
        <v>0</v>
      </c>
      <c r="K11" s="7"/>
      <c r="L11" s="7"/>
      <c r="M11" s="7"/>
      <c r="N11" s="7"/>
      <c r="O11" s="7">
        <v>0</v>
      </c>
      <c r="P11" s="7">
        <v>576</v>
      </c>
      <c r="Q11" s="7">
        <f t="shared" ref="Q11:Q15" si="10">P11/1.2</f>
        <v>480</v>
      </c>
      <c r="R11" s="74">
        <v>6000000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ref="P12:P15" si="11">O12/1.2</f>
        <v>0</v>
      </c>
      <c r="Q12">
        <f t="shared" si="10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0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0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0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476</v>
      </c>
    </row>
    <row r="28" spans="1:19" s="10" customFormat="1" x14ac:dyDescent="0.25">
      <c r="C28" s="67" t="s">
        <v>75</v>
      </c>
      <c r="D28" s="67" t="s">
        <v>85</v>
      </c>
      <c r="F28" s="52" t="s">
        <v>84</v>
      </c>
      <c r="G28" s="52">
        <v>453</v>
      </c>
    </row>
    <row r="29" spans="1:19" s="10" customFormat="1" x14ac:dyDescent="0.25">
      <c r="C29" s="67" t="s">
        <v>1</v>
      </c>
      <c r="D29" s="67">
        <v>4400000</v>
      </c>
      <c r="F29" s="52" t="s">
        <v>72</v>
      </c>
      <c r="G29" s="52">
        <v>544</v>
      </c>
      <c r="H29" s="10">
        <f>G29/G28</f>
        <v>1.2008830022075054</v>
      </c>
    </row>
    <row r="30" spans="1:19" s="10" customFormat="1" x14ac:dyDescent="0.25">
      <c r="F30" s="52" t="s">
        <v>73</v>
      </c>
      <c r="G30" s="52">
        <v>11000</v>
      </c>
    </row>
    <row r="31" spans="1:19" s="10" customFormat="1" x14ac:dyDescent="0.25">
      <c r="C31" s="70"/>
      <c r="D31" s="70"/>
      <c r="F31" s="70" t="s">
        <v>74</v>
      </c>
      <c r="G31" s="70">
        <f>G28*G30</f>
        <v>4983000</v>
      </c>
      <c r="H31" s="10">
        <f>G31/D29</f>
        <v>1.1325000000000001</v>
      </c>
    </row>
    <row r="32" spans="1:19" s="10" customFormat="1" x14ac:dyDescent="0.25">
      <c r="C32" s="70"/>
      <c r="D32" s="70"/>
      <c r="F32" s="70" t="s">
        <v>24</v>
      </c>
      <c r="G32" s="70">
        <f>G31*90%</f>
        <v>4484700</v>
      </c>
    </row>
    <row r="33" spans="3:7" s="10" customFormat="1" x14ac:dyDescent="0.25">
      <c r="C33" s="70"/>
      <c r="D33" s="70"/>
      <c r="F33" s="70" t="s">
        <v>25</v>
      </c>
      <c r="G33" s="70">
        <f>G31*80%</f>
        <v>3986400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2024-12-13T04:48:22Z</dcterms:modified>
</cp:coreProperties>
</file>