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Nanded\"/>
    </mc:Choice>
  </mc:AlternateContent>
  <xr:revisionPtr revIDLastSave="0" documentId="13_ncr:1_{1F79D103-50EE-4CE4-A424-FD1FAA8767E4}" xr6:coauthVersionLast="47" xr6:coauthVersionMax="47" xr10:uidLastSave="{00000000-0000-0000-0000-000000000000}"/>
  <bookViews>
    <workbookView xWindow="-120" yWindow="-120" windowWidth="29040" windowHeight="15720" activeTab="2" xr2:uid="{A6F1210D-031E-44C5-92AC-8545D6DFC253}"/>
  </bookViews>
  <sheets>
    <sheet name="Sheet1" sheetId="1" r:id="rId1"/>
    <sheet name="Sheet2" sheetId="2" r:id="rId2"/>
    <sheet name="Calculation" sheetId="3" r:id="rId3"/>
    <sheet name="Sheet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fco2" hidden="1">{#N/A,#N/A,FALSE,"gc (2)"}</definedName>
    <definedName name="___key1" hidden="1">[1]sheet6!#REF!</definedName>
    <definedName name="___key2" hidden="1">#REF!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hidden="1">{#N/A,#N/A,FALSE,"gc (2)"}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[1]sheet6!#REF!</definedName>
    <definedName name="__key2" hidden="1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hidden="1">{"Assump",#N/A,TRUE,"Proforma";"first",#N/A,TRUE,"Proforma";"second",#N/A,TRUE,"Proforma";"lease1",#N/A,TRUE,"Proforma";"lease2",#N/A,TRUE,"Proforma"}</definedName>
    <definedName name="_Dist_Values" hidden="1">'[2]MN T.B.'!#REF!</definedName>
    <definedName name="_e4" hidden="1">{"new",#N/A,FALSE,"D";"PROFORMA",#N/A,FALSE,"A";"partial 1",#N/A,FALSE,"B";"partial 2",#N/A,FALSE,"B";"partial 3",#N/A,FALSE,"B";"SMALL CF 1",#N/A,FALSE,"C"}</definedName>
    <definedName name="_fco2" hidden="1">{#N/A,#N/A,FALSE,"gc (2)"}</definedName>
    <definedName name="_Fill" hidden="1">#REF!</definedName>
    <definedName name="_Key1" hidden="1">'[3]H-INPUT'!#REF!</definedName>
    <definedName name="_Key2" hidden="1">[4]CHECK!#REF!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hidden="1">{#N/A,#N/A,FALSE,"gc (2)"}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[5]HOTComps!#REF!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hidden="1">{#N/A,#N/A,TRUE,"Financials";#N/A,#N/A,TRUE,"Operating Statistics";#N/A,#N/A,TRUE,"Capex &amp; Depreciation";#N/A,#N/A,TRUE,"Debt"}</definedName>
    <definedName name="Ac" hidden="1">{#N/A,#N/A,FALSE,"One Pager";#N/A,#N/A,FALSE,"Technical"}</definedName>
    <definedName name="AccessDatabase" hidden="1">"C:\data\excel\temp.mdb"</definedName>
    <definedName name="adsf" hidden="1">{"sheet a",#N/A,FALSE,"A";"2 9 casflow",#N/A,FALSE,"B"}</definedName>
    <definedName name="anscount" hidden="1">1</definedName>
    <definedName name="AQWE" hidden="1">{#N/A,#N/A,FALSE,"mpph1";#N/A,#N/A,FALSE,"mpmseb";#N/A,#N/A,FALSE,"mpph2"}</definedName>
    <definedName name="asdfsdfsdf" hidden="1">{#N/A,#N/A,FALSE,"Expense Comparison"}</definedName>
    <definedName name="assetfull_4">#REF!</definedName>
    <definedName name="assetfull_5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hidden="1">{#N/A,#N/A,FALSE,"mpph1";#N/A,#N/A,FALSE,"mpmseb";#N/A,#N/A,FALSE,"mpph2"}</definedName>
    <definedName name="bc" hidden="1">{#N/A,#N/A,FALSE,"One Pager";#N/A,#N/A,FALSE,"Technical"}</definedName>
    <definedName name="beattle" hidden="1">{"Full Sheet",#N/A,FALSE,"Expense Comparison"}</definedName>
    <definedName name="BEP_4">#REF!</definedName>
    <definedName name="BEP_5">#REF!</definedName>
    <definedName name="BEP_6">#REF!</definedName>
    <definedName name="BEP_7">#REF!</definedName>
    <definedName name="BEP_8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hidden="1">{#N/A,#N/A,FALSE,"mpph1";#N/A,#N/A,FALSE,"mpmseb";#N/A,#N/A,FALSE,"mpph2"}</definedName>
    <definedName name="Cha" hidden="1">{#N/A,#N/A,FALSE,"gc (2)"}</definedName>
    <definedName name="checkpoints">#REF!</definedName>
    <definedName name="com" hidden="1">{#N/A,#N/A,FALSE,"mpph1";#N/A,#N/A,FALSE,"mpmseb";#N/A,#N/A,FALSE,"mpph2"}</definedName>
    <definedName name="COMPARISON" hidden="1">{#N/A,#N/A,FALSE,"mpph1";#N/A,#N/A,FALSE,"mpmseb";#N/A,#N/A,FALSE,"mpph2"}</definedName>
    <definedName name="copy" hidden="1">{"sheet a",#N/A,FALSE,"A";"2 9 casflow",#N/A,FALSE,"B"}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OFFSET([6]!Data.Top.Left,1,0)</definedName>
    <definedName name="DATA_08" hidden="1">'[7]Asset depreciation'!#REF!</definedName>
    <definedName name="Database.File" hidden="1">#REF!</definedName>
    <definedName name="dd" hidden="1">{#N/A,"Good",TRUE,"Sheet1";#N/A,"Normal",TRUE,"Sheet1";#N/A,"Bad",TRUE,"Sheet1"}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fg" hidden="1">{#N/A,#N/A,FALSE,"gc (2)"}</definedName>
    <definedName name="dfgg" hidden="1">{#N/A,#N/A,FALSE,"gc (2)"}</definedName>
    <definedName name="DSCR">#REF!</definedName>
    <definedName name="DSCR_4">#REF!</definedName>
    <definedName name="DSCR_5">#REF!</definedName>
    <definedName name="DSCR_6">#REF!</definedName>
    <definedName name="DSCR_7">#REF!</definedName>
    <definedName name="DSCR_8">#REF!</definedName>
    <definedName name="ELECTRICAL" hidden="1">{#N/A,#N/A,FALSE,"mpph1";#N/A,#N/A,FALSE,"mpmseb";#N/A,#N/A,FALSE,"mpph2"}</definedName>
    <definedName name="ere" hidden="1">{"sheet a",#N/A,FALSE,"A";"2 9 casflow",#N/A,FALSE,"B"}</definedName>
    <definedName name="ert5t6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hidden="1">{#N/A,#N/A,FALSE,"gc (2)"}</definedName>
    <definedName name="fdf" hidden="1">{"Full Sheet",#N/A,FALSE,"Expense Comparison"}</definedName>
    <definedName name="ff" hidden="1">{#N/A,#N/A,FALSE,"gc (2)"}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[8]Set!#REF!</definedName>
    <definedName name="fill." hidden="1">[8]Set!#REF!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hidden="1">{#N/A,#N/A,FALSE,"gc (2)"}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hidden="1">{"dep. full detail",#N/A,FALSE,"annex";"3cd annex",#N/A,FALSE,"annex";"co. dep.",#N/A,FALSE,"annex"}</definedName>
    <definedName name="In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hidden="1">{#N/A,#N/A,FALSE,"gc (2)"}</definedName>
    <definedName name="jj" hidden="1">{#N/A,#N/A,FALSE,"One Pager";#N/A,#N/A,FALSE,"Technical"}</definedName>
    <definedName name="KEY_INDICATORS_4">#REF!</definedName>
    <definedName name="KEY_INDICATORS_5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>#REF!</definedName>
    <definedName name="LIAB_5">#REF!</definedName>
    <definedName name="LIAB_6">#REF!</definedName>
    <definedName name="LIAB_7">#REF!</definedName>
    <definedName name="LIAB_8">#REF!</definedName>
    <definedName name="MCBDB" hidden="1">{#N/A,#N/A,FALSE,"mpph1";#N/A,#N/A,FALSE,"mpmseb";#N/A,#N/A,FALSE,"mpph2"}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Nitin" hidden="1">'[9]Sheet3 (2)'!$A$60:$A$76</definedName>
    <definedName name="parse" hidden="1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hidden="1">{#N/A,#N/A,FALSE,"gc (2)"}</definedName>
    <definedName name="PUB_FileID" hidden="1">"L10003363.xls"</definedName>
    <definedName name="PUB_UserID" hidden="1">"MAYERX"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hidden="1">{"dep. full detail",#N/A,FALSE,"annex";"3cd annex",#N/A,FALSE,"annex";"co. dep.",#N/A,FALSE,"annex"}</definedName>
    <definedName name="RATIOS_4">#REF!</definedName>
    <definedName name="RATIOS_5">#REF!</definedName>
    <definedName name="RATIOS_6">#REF!</definedName>
    <definedName name="RATIOS_7">#REF!</definedName>
    <definedName name="RATIOS_8">#REF!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hidden="1">{#N/A,#N/A,FALSE,"gc (2)"}</definedName>
    <definedName name="reya" hidden="1">{"office ltcg",#N/A,FALSE,"gain01";"IT LTCG",#N/A,FALSE,"gain01"}</definedName>
    <definedName name="ripal" hidden="1">{#N/A,#N/A,FALSE,"gc (2)"}</definedName>
    <definedName name="rtrt" hidden="1">{"sheet a",#N/A,FALSE,"A";"sheet b 1",#N/A,FALSE,"B";"sheet b 2",#N/A,FALSE,"B"}</definedName>
    <definedName name="s" hidden="1">{"Output-3Column",#N/A,FALSE,"Output"}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hidden="1">{"PROFORMA",#N/A,FALSE,"A";"BIGGER 1",#N/A,FALSE,"B";"BIGGER 2",#N/A,FALSE,"B";"BIGGER 3",#N/A,FALSE,"B";"SMALL CF 1",#N/A,FALSE,"C"}</definedName>
    <definedName name="Security_4">#REF!</definedName>
    <definedName name="SECURITY_5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hidden="1">{"schedule",#N/A,FALSE,"Sum Op's";"input area",#N/A,FALSE,"Sum Op's"}</definedName>
    <definedName name="stock02" hidden="1">{#N/A,#N/A,FALSE,"gc (2)"}</definedName>
    <definedName name="sv" hidden="1">#REF!</definedName>
    <definedName name="TA" hidden="1">{#N/A,#N/A,TRUE,"Financials";#N/A,#N/A,TRUE,"Operating Statistics";#N/A,#N/A,TRUE,"Capex &amp; Depreciation";#N/A,#N/A,TRUE,"Debt"}</definedName>
    <definedName name="Tables" hidden="1">{"sales",#N/A,FALSE,"Sales";"sales existing",#N/A,FALSE,"Sales";"sales rd1",#N/A,FALSE,"Sales";"sales rd2",#N/A,FALSE,"Sales"}</definedName>
    <definedName name="TB" hidden="1">{#N/A,#N/A,FALSE,"One Pager";#N/A,#N/A,FALSE,"Technical"}</definedName>
    <definedName name="the" hidden="1">{#N/A,#N/A,FALSE,"gc (2)"}</definedName>
    <definedName name="TNW_4">#REF!</definedName>
    <definedName name="TNW_5">#REF!</definedName>
    <definedName name="TNW_6">#REF!</definedName>
    <definedName name="TNW_7">#REF!</definedName>
    <definedName name="TNW_8">#REF!</definedName>
    <definedName name="TT" hidden="1">{#N/A,#N/A,TRUE,"Financials";#N/A,#N/A,TRUE,"Operating Statistics";#N/A,#N/A,TRUE,"Capex &amp; Depreciation";#N/A,#N/A,TRUE,"Debt"}</definedName>
    <definedName name="uu" hidden="1">{#N/A,#N/A,FALSE,"gc (2)"}</definedName>
    <definedName name="vg" hidden="1">{#N/A,#N/A,FALSE,"One Pager";#N/A,#N/A,FALSE,"Technical"}</definedName>
    <definedName name="vishnu" hidden="1">{#N/A,#N/A,FALSE,"One Pager";#N/A,#N/A,FALSE,"Technical"}</definedName>
    <definedName name="vk" hidden="1">{#N/A,#N/A,FALSE,"One Pager";#N/A,#N/A,FALSE,"Technical"}</definedName>
    <definedName name="WC">#REF!</definedName>
    <definedName name="WC_4">#REF!</definedName>
    <definedName name="WC_5">#REF!</definedName>
    <definedName name="WC_6">#REF!</definedName>
    <definedName name="WC_7">#REF!</definedName>
    <definedName name="WC_8">#REF!</definedName>
    <definedName name="wrn.1995._.Analysis." hidden="1">{#N/A,#N/A,FALSE,"1995 Rev &amp; Exp"}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hidden="1">{#N/A,#N/A,FALSE,"R&amp;E SUM";#N/A,#N/A,FALSE,"R&amp;E MONTH";#N/A,#N/A,FALSE,"R&amp;E YEAR";#N/A,#N/A,FALSE,"OREV (1)";#N/A,#N/A,FALSE,"OREV (2)"}</definedName>
    <definedName name="wrn.2706all." hidden="1">{#N/A,#N/A,FALSE,"R&amp;E SUM";#N/A,#N/A,FALSE,"R&amp;E MONTH";#N/A,#N/A,FALSE,"R&amp;E YEAR";#N/A,#N/A,FALSE,"SREV (1)";#N/A,#N/A,FALSE,"OREV (1)"}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hidden="1">{#N/A,#N/A,FALSE,"R&amp;E SUM";#N/A,#N/A,FALSE,"R&amp;E MONTH";#N/A,#N/A,FALSE,"R&amp;E YEAR";#N/A,#N/A,FALSE,"OREV (1)";#N/A,#N/A,FALSE,"OREV (2)"}</definedName>
    <definedName name="wrn.AkrutiCMA." hidden="1">{#N/A,#N/A,FALSE,"OPSTATE";#N/A,#N/A,FALSE,"BSLIABILITY";#N/A,#N/A,FALSE,"BSASSETS";#N/A,#N/A,FALSE,"Sheet1"}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hidden="1">{#N/A,#N/A,FALSE,"APPRAISAL";#N/A,#N/A,FALSE,"APPRAISAL 2";#N/A,#N/A,FALSE,"APPRAISAL 3"}</definedName>
    <definedName name="wrn.Asset._.Management." hidden="1">{#N/A,#N/A,FALSE,"ASSET MGMT."}</definedName>
    <definedName name="wrn.Assumption._.Book." hidden="1">{#N/A,#N/A,FALSE,"Model Assumptions"}</definedName>
    <definedName name="wrn.AVEX._.NCL._.Tower." hidden="1">{#N/A,#N/A,FALSE,"North Central Life";#N/A,#N/A,FALSE,"Town Square";#N/A,#N/A,FALSE,"Summary"}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seYearDemand." hidden="1">{"Base Year Demand",#N/A,FALSE,"Demand-Base Year"}</definedName>
    <definedName name="wrn.BIGGER." hidden="1">{"PROFORMA",#N/A,FALSE,"A";"BIGGER 1",#N/A,FALSE,"B";"BIGGER 2",#N/A,FALSE,"B";"BIGGER 3",#N/A,FALSE,"B";"SMALL CF 1",#N/A,FALSE,"C"}</definedName>
    <definedName name="wrn.Birdie." hidden="1">{#N/A,#N/A,FALSE,"Trans Summary";#N/A,#N/A,FALSE,"Proforma Five Yr";#N/A,#N/A,FALSE,"Occ and Rate"}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book." hidden="1">{"page1",#N/A,FALSE,"net investor returns";"page2",#N/A,FALSE,"net investor returns"}</definedName>
    <definedName name="wrn.Both._.Outputs." hidden="1">{"LTV Output",#N/A,FALSE,"Output";"DCR Output",#N/A,FALSE,"Output"}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hidden="1">{"CF",#N/A,FALSE,"Cash Flow";"RET",#N/A,FALSE,"Returns";"NPV",#N/A,FALSE,"Values";"ASMPT",#N/A,FALSE,"Assumptions"}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hidden="1">{#N/A,#N/A,FALSE,"CONTROL"}</definedName>
    <definedName name="wrn.Credit._.Summary." hidden="1">{#N/A,#N/A,FALSE,"CREDIT"}</definedName>
    <definedName name="wrn.data." hidden="1">{"data",#N/A,FALSE,"INPUT"}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p." hidden="1">{"dep. full detail",#N/A,FALSE,"annex";"3cd annex",#N/A,FALSE,"annex";"co. dep.",#N/A,FALSE,"annex"}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hidden="1">{"Build1",#N/A,FALSE,"Buildup";"Build2",#N/A,FALSE,"Buildup";"Build3",#N/A,FALSE,"Buildup"}</definedName>
    <definedName name="wrn.Engineering." hidden="1">{#N/A,#N/A,FALSE,"ENGINEERING"}</definedName>
    <definedName name="wrn.Environmental." hidden="1">{#N/A,#N/A,FALSE,"ENVIRONMENTAL"}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hidden="1">{#N/A,#N/A,FALSE,"Fair Share"}</definedName>
    <definedName name="wrn.Feb98." hidden="1">{"sheet a",#N/A,FALSE,"A";"2 9 casflow",#N/A,FALSE,"B"}</definedName>
    <definedName name="wrn.Final._.Output." hidden="1">{#N/A,#N/A,FALSE,"Final Output"}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hidden="1">{"Full Sheet",#N/A,FALSE,"Expense Comparison"}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SA._.PRINT." hidden="1">{#N/A,#N/A,FALSE,"DEV COSTS";#N/A,#N/A,FALSE,"10-YR C. F."}</definedName>
    <definedName name="wrn.Historical._.Analysis." hidden="1">{#N/A,#N/A,FALSE,"HISTORICAL REV &amp; EXP"}</definedName>
    <definedName name="wrn.Hotel._.and._.Conf._.Center._.Owner._.Returns." hidden="1">{#N/A,#N/A,FALSE,"Combined Returns";#N/A,#N/A,FALSE,"Tax Returns";#N/A,#N/A,FALSE,"Cash Returns"}</definedName>
    <definedName name="wrn.Hotel._.Financials." hidden="1">{#N/A,#N/A,FALSE,"Pro Forma";#N/A,#N/A,FALSE,"Project Summary";#N/A,#N/A,FALSE,"Detail Estimate";#N/A,#N/A,FALSE,"Cashflow Schedule"}</definedName>
    <definedName name="wrn.Index." hidden="1">{#N/A,#N/A,FALSE,"INDEX"}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hidden="1">{"Preferred Equity IRR",#N/A,FALSE,"PROFORMA";"GP Cash Flow and IRR",#N/A,FALSE,"PROFORMA"}</definedName>
    <definedName name="wrn.jan._.98." hidden="1">{"sheet a",#N/A,FALSE,"A";"sheet b 1",#N/A,FALSE,"B";"sheet b 2",#N/A,FALSE,"B"}</definedName>
    <definedName name="wrn.Latent._.Demand._.Inputs." hidden="1">{#N/A,#N/A,FALSE,"Latent"}</definedName>
    <definedName name="wrn.Leases." hidden="1">{#N/A,#N/A,FALSE,"Leases"}</definedName>
    <definedName name="wrn.Loan._.Pricing._.Analysis." hidden="1">{#N/A,#N/A,FALSE,"LOAN ANALYSIS"}</definedName>
    <definedName name="wrn.LTCG." hidden="1">{"office ltcg",#N/A,FALSE,"gain01";"IT LTCG",#N/A,FALSE,"gain01"}</definedName>
    <definedName name="wrn.LTV._.Output." hidden="1">{"LTV Output",#N/A,FALSE,"Output"}</definedName>
    <definedName name="wrn.Master._.Developer._.Cash._.Flow." hidden="1">{#N/A,#N/A,FALSE,"Assumptions";#N/A,#N/A,FALSE,"Master Dev P&amp;L"}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hidden="1">{"Month SumOps",#N/A,FALSE,"SumOps";"Month SumGP",#N/A,FALSE,"SumGP";"Month SumExp",#N/A,FALSE,"SumExp";"Month ExpDept",#N/A,FALSE,"ExpDept"}</definedName>
    <definedName name="wrn.Monthly._.Detail._.Reports." hidden="1">{"Detail Project Cash Flow",#N/A,TRUE,"Cash Flow Grid";"Financing Calculation",#N/A,TRUE,"Cash Flow Grid"}</definedName>
    <definedName name="wrn.NCL._.Tower._.Five._.Year._.Hold." hidden="1">{#N/A,#N/A,FALSE,"North Central Life";#N/A,#N/A,FALSE,"Town Square";#N/A,#N/A,FALSE,"Summary"}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hidden="1">{#N/A,#N/A,FALSE,"Occ. Calcs"}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TIAL." hidden="1">{"new",#N/A,FALSE,"D";"PROFORMA",#N/A,FALSE,"A";"partial 1",#N/A,FALSE,"B";"partial 2",#N/A,FALSE,"B";"partial 3",#N/A,FALSE,"B";"SMALL CF 1",#N/A,FALSE,"C"}</definedName>
    <definedName name="wrn.Penetration." hidden="1">{#N/A,#N/A,FALSE,"Mkt Pen"}</definedName>
    <definedName name="wrn.Phase._.I." hidden="1">{#N/A,#N/A,FALSE,"Transaction Summary-DTW";#N/A,#N/A,FALSE,"Proforma Five Yr";#N/A,#N/A,FALSE,"Occ and Rate"}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hidden="1">{#N/A,#N/A,FALSE,"Primary"}</definedName>
    <definedName name="wrn.print." hidden="1">{"page1",#N/A,FALSE,"Investor Cash Flow";"page2",#N/A,FALSE,"Investor Cash Flow";"page3",#N/A,FALSE,"Investor Cash Flow"}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hidden="1">{"PA1",#N/A,FALSE,"BORDMW";"pa2",#N/A,FALSE,"BORDMW";"PA3",#N/A,FALSE,"BORDMW";"PA4",#N/A,FALSE,"BORDMW"}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perty._.Description." hidden="1">{#N/A,#N/A,FALSE,"PROP. DESCRIPTION"}</definedName>
    <definedName name="wrn.qtr." hidden="1">{"byqtr",#N/A,FALSE,"Worksheet"}</definedName>
    <definedName name="wrn.Report." hidden="1">{#N/A,#N/A,FALSE,"Loan Summary";#N/A,#N/A,FALSE,"NOI";"RR and Expir",#N/A,FALSE,"Rental";"Sales History",#N/A,FALSE,"Rental";#N/A,#N/A,FALSE,"Reserves"}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hidden="1">{"RRSUMMARY",#N/A,FALSE,"RA_SL"}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hidden="1">{"sales",#N/A,FALSE,"Sales";"sales existing",#N/A,FALSE,"Sales";"sales rd1",#N/A,FALSE,"Sales";"sales rd2",#N/A,FALSE,"Sales"}</definedName>
    <definedName name="wrn.Secondary._.Competition." hidden="1">{#N/A,#N/A,FALSE,"Secondary"}</definedName>
    <definedName name="wrn.SHORT." hidden="1">{"CREDIT STATISTICS",#N/A,FALSE,"STATS";"CF_AND_IS",#N/A,FALSE,"PLAN";"BALSHEET",#N/A,FALSE,"BALANCE SHEET"}</definedName>
    <definedName name="wrn.stages." hidden="1">{#N/A,#N/A,FALSE,"rev-stg format";#N/A,#N/A,FALSE,"conf-uncnf";#N/A,#N/A,FALSE,"stg-plot";#N/A,#N/A,FALSE,"stg-days"}</definedName>
    <definedName name="wrn.sum._.ops." hidden="1">{"schedule",#N/A,FALSE,"Sum Op's";"input area",#N/A,FALSE,"Sum Op's"}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hidden="1">{#N/A,#N/A,FALSE,"OVERVIEW"}</definedName>
    <definedName name="wrn.SUN1." hidden="1">{#N/A,#N/A,FALSE,"Assumptions";#N/A,#N/A,FALSE,"office";#N/A,#N/A,FALSE,"monthly"}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hidden="1">{#N/A,#N/A,FALSE,"Supply Addn"}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hidden="1">{#N/A,#N/A,FALSE,"Expense Comparison"}</definedName>
    <definedName name="wrn.Tenants." hidden="1">{#N/A,#N/A,FALSE,"TENANTS"}</definedName>
    <definedName name="wrn.test." hidden="1">{"ADR Analysis",#N/A,FALSE,"Comp.&amp; Market Penet.";"Penetration Analysis",#N/A,FALSE,"Comp.&amp; Market Penet."}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hidden="1">{#N/A,#N/A,FALSE,"DEV COSTS";#N/A,#N/A,FALSE,"10-YR C. F."}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hidden="1">{#N/A,#N/A,FALSE,"Graph-B";"Month SumOps",#N/A,FALSE,"SumOps";"Month SumExp",#N/A,FALSE,"SumExp";"Month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hidden="1">{#N/A,#N/A,FALSE,"Working List"}</definedName>
    <definedName name="wrn.Yuma." hidden="1">{#N/A,#N/A,FALSE,"Project Summary";#N/A,#N/A,FALSE,"Detail Estimate";#N/A,#N/A,FALSE,"Cashflow Schedule";#N/A,#N/A,FALSE,"Pro Forma"}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5" i="3"/>
  <c r="O36" i="4"/>
  <c r="O37" i="4" s="1"/>
  <c r="C8" i="3" s="1"/>
  <c r="B8" i="3" l="1"/>
  <c r="B12" i="2"/>
  <c r="D3" i="2"/>
  <c r="D2" i="2"/>
  <c r="B11" i="2" l="1"/>
  <c r="B5" i="2"/>
  <c r="B4" i="2"/>
  <c r="B6" i="2" s="1"/>
  <c r="B7" i="2" s="1"/>
  <c r="B13" i="2" l="1"/>
  <c r="B14" i="2" s="1"/>
  <c r="B15" i="2" s="1"/>
  <c r="B16" i="2" l="1"/>
  <c r="B17" i="3" s="1"/>
  <c r="D17" i="3" l="1"/>
  <c r="D18" i="3" s="1"/>
  <c r="B18" i="3"/>
  <c r="B6" i="3"/>
  <c r="C10" i="3"/>
  <c r="B10" i="3" s="1"/>
  <c r="C9" i="3"/>
  <c r="B9" i="3" s="1"/>
  <c r="B5" i="3"/>
  <c r="C7" i="3"/>
  <c r="B7" i="3" s="1"/>
  <c r="C12" i="3" l="1"/>
  <c r="B12" i="3" s="1"/>
  <c r="C11" i="3"/>
  <c r="B11" i="3" s="1"/>
  <c r="D19" i="3"/>
  <c r="B23" i="3" s="1"/>
  <c r="B13" i="3" l="1"/>
  <c r="D8" i="3" s="1"/>
  <c r="C13" i="3"/>
  <c r="D11" i="3" l="1"/>
  <c r="D6" i="3"/>
  <c r="B24" i="3"/>
  <c r="B25" i="3" s="1"/>
  <c r="B28" i="3" s="1"/>
  <c r="B29" i="3" s="1"/>
  <c r="B30" i="3" s="1"/>
  <c r="B36" i="3" s="1"/>
  <c r="D5" i="3"/>
  <c r="D9" i="3"/>
  <c r="D10" i="3"/>
  <c r="D7" i="3"/>
  <c r="D12" i="3"/>
  <c r="D13" i="3" l="1"/>
  <c r="C36" i="3"/>
  <c r="C37" i="3" s="1"/>
  <c r="B37" i="3"/>
  <c r="B38" i="3"/>
</calcChain>
</file>

<file path=xl/sharedStrings.xml><?xml version="1.0" encoding="utf-8"?>
<sst xmlns="http://schemas.openxmlformats.org/spreadsheetml/2006/main" count="53" uniqueCount="52">
  <si>
    <t xml:space="preserve">Plot Area as per 7/12 Extract </t>
  </si>
  <si>
    <t>Area in Sq. M.</t>
  </si>
  <si>
    <t>Deduction</t>
  </si>
  <si>
    <t>10% for Open Space</t>
  </si>
  <si>
    <t>10% for Amenity Space</t>
  </si>
  <si>
    <t>Net Deduction Plot Area</t>
  </si>
  <si>
    <t>Net Plot Area</t>
  </si>
  <si>
    <t>Permissible Basic FSI</t>
  </si>
  <si>
    <t>Permissible Additional Permimum FSI</t>
  </si>
  <si>
    <t>Permissible TDR FSI</t>
  </si>
  <si>
    <t>TOTAL FSI</t>
  </si>
  <si>
    <t>NET TOTAL FSI</t>
  </si>
  <si>
    <t>80% for Ancillary FSI for Commercial use</t>
  </si>
  <si>
    <t>Permissible Built Up Area on total plot area</t>
  </si>
  <si>
    <t>Carpet Area</t>
  </si>
  <si>
    <t>Office rate per Sq. Ft.</t>
  </si>
  <si>
    <t>Project expenses</t>
  </si>
  <si>
    <r>
      <t>Total Cost (</t>
    </r>
    <r>
      <rPr>
        <b/>
        <sz val="12"/>
        <rFont val="Rupee Foradian"/>
        <family val="2"/>
      </rPr>
      <t>`</t>
    </r>
    <r>
      <rPr>
        <b/>
        <sz val="12"/>
        <rFont val="Arial Narrow"/>
        <family val="2"/>
      </rPr>
      <t xml:space="preserve"> in Cr.)</t>
    </r>
  </si>
  <si>
    <r>
      <t xml:space="preserve">Total in </t>
    </r>
    <r>
      <rPr>
        <b/>
        <sz val="12"/>
        <rFont val="Rupee Foradian"/>
        <family val="2"/>
      </rPr>
      <t>`</t>
    </r>
  </si>
  <si>
    <t>Construction Cost for Sale Building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</si>
  <si>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</si>
  <si>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</si>
  <si>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</si>
  <si>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</si>
  <si>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>Contingency Cost</t>
  </si>
  <si>
    <t xml:space="preserve">Total Cost </t>
  </si>
  <si>
    <t xml:space="preserve">Particulars </t>
  </si>
  <si>
    <r>
      <t xml:space="preserve">Rate in </t>
    </r>
    <r>
      <rPr>
        <b/>
        <sz val="12"/>
        <rFont val="Rupee Foradian"/>
        <family val="2"/>
      </rPr>
      <t>`</t>
    </r>
  </si>
  <si>
    <r>
      <t xml:space="preserve"> Mkt. Value  in </t>
    </r>
    <r>
      <rPr>
        <b/>
        <sz val="12"/>
        <rFont val="Rupee Foradian"/>
        <family val="2"/>
      </rPr>
      <t>`</t>
    </r>
    <r>
      <rPr>
        <b/>
        <sz val="12"/>
        <rFont val="Calibri"/>
        <family val="2"/>
      </rPr>
      <t xml:space="preserve"> </t>
    </r>
  </si>
  <si>
    <t xml:space="preserve">Total </t>
  </si>
  <si>
    <t>Total Income from Sale in Cr.</t>
  </si>
  <si>
    <r>
      <t xml:space="preserve">Amount ( 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 xml:space="preserve"> in Cr.)</t>
    </r>
  </si>
  <si>
    <t>Gross Estimated Revenue</t>
  </si>
  <si>
    <t>Less: Total projected Expenses</t>
  </si>
  <si>
    <t>Estimated Surplus</t>
  </si>
  <si>
    <t>Project Cost and Developer Profit</t>
  </si>
  <si>
    <t>Developer Profit @ 30% of estimated surplus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</si>
  <si>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</si>
  <si>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</si>
  <si>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</si>
  <si>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</si>
  <si>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</si>
  <si>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The realizable value of the property</t>
  </si>
  <si>
    <t>Distress value of the property</t>
  </si>
  <si>
    <t>Unsold Carpet Area for Commercial Use</t>
  </si>
  <si>
    <t>REMARK: After the approval from the local authority and premium payment must be paid to the local authority</t>
  </si>
  <si>
    <t>PV (discounted @ 8% for 5 years)</t>
  </si>
  <si>
    <t>External Development Charges</t>
  </si>
  <si>
    <t>Total Carpet Area in Sq. M.</t>
  </si>
  <si>
    <t>TDR Cost</t>
  </si>
  <si>
    <t>TDR Area</t>
  </si>
  <si>
    <t>Present Value of the land by potential as 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</si>
</sst>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_-;\-* #,##0_-;_-* &quot;-&quot;??_-;_-@"/>
    <numFmt numFmtId="165" formatCode="_(* #,##0.00_);_(* \(#,##0.00\);_(* &quot;-&quot;??_);_(@_)"/>
    <numFmt numFmtId="166" formatCode="#,##0.0000"/>
    <numFmt numFmtId="167" formatCode="&quot;Rs.&quot;\ #,##0.00;[Red]&quot;Rs.&quot;\ \-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Arial Narrow"/>
      <family val="2"/>
    </font>
    <font>
      <b/>
      <sz val="12"/>
      <name val="Rupee Foradian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u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DE4D0"/>
        <bgColor rgb="FFFDE4D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11" fillId="0" borderId="0" applyFont="0" applyFill="0" applyBorder="0" applyAlignment="0" applyProtection="0"/>
  </cellStyleXfs>
  <cellXfs count="56">
    <xf numFmtId="0" fontId="0" fillId="0" borderId="0" xfId="0"/>
    <xf numFmtId="43" fontId="0" fillId="0" borderId="0" xfId="1" applyFont="1"/>
    <xf numFmtId="0" fontId="2" fillId="0" borderId="0" xfId="2"/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right" vertical="top" wrapText="1"/>
    </xf>
    <xf numFmtId="43" fontId="7" fillId="0" borderId="0" xfId="2" applyNumberFormat="1" applyFont="1" applyAlignment="1">
      <alignment wrapText="1"/>
    </xf>
    <xf numFmtId="4" fontId="7" fillId="0" borderId="0" xfId="2" applyNumberFormat="1" applyFont="1" applyAlignment="1">
      <alignment wrapText="1"/>
    </xf>
    <xf numFmtId="0" fontId="7" fillId="0" borderId="0" xfId="2" applyFont="1" applyAlignment="1">
      <alignment wrapText="1"/>
    </xf>
    <xf numFmtId="0" fontId="8" fillId="0" borderId="1" xfId="2" applyFont="1" applyBorder="1" applyAlignment="1">
      <alignment vertical="center" wrapText="1"/>
    </xf>
    <xf numFmtId="43" fontId="8" fillId="0" borderId="1" xfId="2" applyNumberFormat="1" applyFont="1" applyBorder="1" applyAlignment="1">
      <alignment horizontal="right" wrapText="1"/>
    </xf>
    <xf numFmtId="43" fontId="9" fillId="0" borderId="1" xfId="2" applyNumberFormat="1" applyFont="1" applyBorder="1" applyAlignment="1">
      <alignment horizontal="right"/>
    </xf>
    <xf numFmtId="43" fontId="7" fillId="0" borderId="1" xfId="2" applyNumberFormat="1" applyFont="1" applyBorder="1" applyAlignment="1">
      <alignment horizontal="right"/>
    </xf>
    <xf numFmtId="43" fontId="7" fillId="0" borderId="0" xfId="2" applyNumberFormat="1" applyFont="1"/>
    <xf numFmtId="4" fontId="7" fillId="0" borderId="0" xfId="2" applyNumberFormat="1" applyFont="1"/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wrapText="1"/>
    </xf>
    <xf numFmtId="43" fontId="2" fillId="0" borderId="0" xfId="2" applyNumberFormat="1"/>
    <xf numFmtId="0" fontId="7" fillId="0" borderId="0" xfId="2" applyFont="1"/>
    <xf numFmtId="164" fontId="3" fillId="0" borderId="1" xfId="2" applyNumberFormat="1" applyFont="1" applyBorder="1" applyAlignment="1">
      <alignment horizontal="left" wrapText="1"/>
    </xf>
    <xf numFmtId="43" fontId="3" fillId="0" borderId="1" xfId="2" applyNumberFormat="1" applyFont="1" applyBorder="1" applyAlignment="1">
      <alignment horizontal="right" wrapText="1"/>
    </xf>
    <xf numFmtId="0" fontId="10" fillId="0" borderId="2" xfId="2" applyFont="1" applyBorder="1" applyAlignment="1">
      <alignment wrapText="1"/>
    </xf>
    <xf numFmtId="0" fontId="10" fillId="0" borderId="0" xfId="2" applyFont="1"/>
    <xf numFmtId="165" fontId="10" fillId="0" borderId="0" xfId="3" applyFont="1"/>
    <xf numFmtId="166" fontId="10" fillId="0" borderId="0" xfId="2" applyNumberFormat="1" applyFont="1"/>
    <xf numFmtId="0" fontId="3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wrapText="1"/>
    </xf>
    <xf numFmtId="43" fontId="6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43" fontId="3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wrapText="1"/>
    </xf>
    <xf numFmtId="0" fontId="10" fillId="0" borderId="1" xfId="2" applyFont="1" applyBorder="1"/>
    <xf numFmtId="43" fontId="10" fillId="0" borderId="1" xfId="2" applyNumberFormat="1" applyFont="1" applyBorder="1"/>
    <xf numFmtId="43" fontId="3" fillId="0" borderId="1" xfId="2" applyNumberFormat="1" applyFont="1" applyBorder="1" applyAlignment="1">
      <alignment vertical="center"/>
    </xf>
    <xf numFmtId="43" fontId="10" fillId="0" borderId="0" xfId="2" applyNumberFormat="1" applyFont="1"/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2" fillId="0" borderId="3" xfId="2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2" borderId="3" xfId="2" applyFont="1" applyFill="1" applyBorder="1" applyAlignment="1">
      <alignment vertical="top" wrapText="1"/>
    </xf>
    <xf numFmtId="4" fontId="10" fillId="0" borderId="3" xfId="2" applyNumberFormat="1" applyFont="1" applyBorder="1"/>
    <xf numFmtId="4" fontId="10" fillId="0" borderId="0" xfId="2" applyNumberFormat="1" applyFont="1"/>
    <xf numFmtId="0" fontId="6" fillId="0" borderId="3" xfId="2" applyFont="1" applyBorder="1" applyAlignment="1">
      <alignment vertical="top" wrapText="1"/>
    </xf>
    <xf numFmtId="0" fontId="10" fillId="0" borderId="3" xfId="2" applyFont="1" applyBorder="1"/>
    <xf numFmtId="0" fontId="16" fillId="0" borderId="3" xfId="2" applyFont="1" applyBorder="1" applyAlignment="1">
      <alignment vertical="top" wrapText="1"/>
    </xf>
    <xf numFmtId="167" fontId="10" fillId="0" borderId="3" xfId="2" applyNumberFormat="1" applyFont="1" applyBorder="1"/>
    <xf numFmtId="167" fontId="10" fillId="0" borderId="0" xfId="2" applyNumberFormat="1" applyFont="1"/>
    <xf numFmtId="0" fontId="16" fillId="2" borderId="3" xfId="2" applyFont="1" applyFill="1" applyBorder="1" applyAlignment="1">
      <alignment vertical="top" wrapText="1"/>
    </xf>
    <xf numFmtId="43" fontId="10" fillId="0" borderId="3" xfId="2" applyNumberFormat="1" applyFont="1" applyBorder="1"/>
    <xf numFmtId="167" fontId="12" fillId="0" borderId="3" xfId="2" applyNumberFormat="1" applyFont="1" applyBorder="1"/>
    <xf numFmtId="167" fontId="12" fillId="0" borderId="0" xfId="2" applyNumberFormat="1" applyFont="1"/>
    <xf numFmtId="43" fontId="0" fillId="0" borderId="0" xfId="0" applyNumberFormat="1"/>
    <xf numFmtId="0" fontId="17" fillId="0" borderId="0" xfId="2" applyFont="1" applyAlignment="1">
      <alignment horizontal="center" wrapText="1"/>
    </xf>
  </cellXfs>
  <cellStyles count="4">
    <cellStyle name="Comma" xfId="1" builtinId="3"/>
    <cellStyle name="Comma 2" xfId="3" xr:uid="{CFDFA1C5-D206-4DD2-A044-2D88460024D1}"/>
    <cellStyle name="Normal" xfId="0" builtinId="0"/>
    <cellStyle name="Normal 2" xfId="2" xr:uid="{80407EAC-AC05-4C62-A82C-F389F81DD1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448844</xdr:colOff>
      <xdr:row>31</xdr:row>
      <xdr:rowOff>10351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E45135-0F2E-CFB9-DB9E-A78152051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3644" cy="591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458370</xdr:colOff>
      <xdr:row>47</xdr:row>
      <xdr:rowOff>58408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73381C-A8B0-115D-DAD6-DA17BFA0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3170" cy="9011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89CB6-6BEC-425E-A850-D6039DB51DD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4132-C9A7-480B-AE20-48290EB010D9}">
  <dimension ref="A1:D32"/>
  <sheetViews>
    <sheetView workbookViewId="0">
      <selection activeCell="B13" sqref="B13"/>
    </sheetView>
  </sheetViews>
  <sheetFormatPr defaultColWidth="9" defaultRowHeight="15" x14ac:dyDescent="0.25"/>
  <cols>
    <col min="1" max="1" width="40" bestFit="1" customWidth="1"/>
    <col min="2" max="2" width="13.28515625" bestFit="1" customWidth="1"/>
    <col min="4" max="4" width="16.85546875" bestFit="1" customWidth="1"/>
  </cols>
  <sheetData>
    <row r="1" spans="1:4" x14ac:dyDescent="0.25">
      <c r="B1" t="s">
        <v>1</v>
      </c>
    </row>
    <row r="2" spans="1:4" x14ac:dyDescent="0.25">
      <c r="A2" t="s">
        <v>0</v>
      </c>
      <c r="B2" s="1">
        <v>70100</v>
      </c>
      <c r="C2">
        <v>20000</v>
      </c>
      <c r="D2" s="54">
        <f>B2*C2</f>
        <v>1402000000</v>
      </c>
    </row>
    <row r="3" spans="1:4" x14ac:dyDescent="0.25">
      <c r="A3" t="s">
        <v>2</v>
      </c>
      <c r="B3" s="1"/>
      <c r="D3" s="54">
        <f>D2/10^7</f>
        <v>140.19999999999999</v>
      </c>
    </row>
    <row r="4" spans="1:4" x14ac:dyDescent="0.25">
      <c r="A4" t="s">
        <v>3</v>
      </c>
      <c r="B4" s="1">
        <f>B2*10%</f>
        <v>7010</v>
      </c>
    </row>
    <row r="5" spans="1:4" x14ac:dyDescent="0.25">
      <c r="A5" t="s">
        <v>4</v>
      </c>
      <c r="B5" s="1">
        <f>B2*10%</f>
        <v>7010</v>
      </c>
    </row>
    <row r="6" spans="1:4" x14ac:dyDescent="0.25">
      <c r="A6" t="s">
        <v>5</v>
      </c>
      <c r="B6" s="1">
        <f>B4+B5</f>
        <v>14020</v>
      </c>
    </row>
    <row r="7" spans="1:4" x14ac:dyDescent="0.25">
      <c r="A7" t="s">
        <v>6</v>
      </c>
      <c r="B7" s="1">
        <f>B2-B6</f>
        <v>56080</v>
      </c>
    </row>
    <row r="8" spans="1:4" x14ac:dyDescent="0.25">
      <c r="A8" t="s">
        <v>7</v>
      </c>
      <c r="B8" s="1">
        <v>1.1000000000000001</v>
      </c>
    </row>
    <row r="9" spans="1:4" x14ac:dyDescent="0.25">
      <c r="A9" t="s">
        <v>8</v>
      </c>
      <c r="B9" s="1">
        <v>0.5</v>
      </c>
    </row>
    <row r="10" spans="1:4" x14ac:dyDescent="0.25">
      <c r="A10" t="s">
        <v>9</v>
      </c>
      <c r="B10" s="1">
        <v>0.9</v>
      </c>
    </row>
    <row r="11" spans="1:4" x14ac:dyDescent="0.25">
      <c r="A11" t="s">
        <v>10</v>
      </c>
      <c r="B11" s="1">
        <f>B8+B9+B10</f>
        <v>2.5</v>
      </c>
    </row>
    <row r="12" spans="1:4" x14ac:dyDescent="0.25">
      <c r="A12" t="s">
        <v>50</v>
      </c>
      <c r="B12" s="1">
        <f>B10*B2</f>
        <v>63090</v>
      </c>
    </row>
    <row r="13" spans="1:4" x14ac:dyDescent="0.25">
      <c r="A13" t="s">
        <v>12</v>
      </c>
      <c r="B13" s="1">
        <f>B11*0.8</f>
        <v>2</v>
      </c>
    </row>
    <row r="14" spans="1:4" x14ac:dyDescent="0.25">
      <c r="A14" t="s">
        <v>11</v>
      </c>
      <c r="B14" s="1">
        <f>B11+B13</f>
        <v>4.5</v>
      </c>
    </row>
    <row r="15" spans="1:4" x14ac:dyDescent="0.25">
      <c r="A15" t="s">
        <v>13</v>
      </c>
      <c r="B15" s="1">
        <f>B2*B14</f>
        <v>315450</v>
      </c>
    </row>
    <row r="16" spans="1:4" x14ac:dyDescent="0.25">
      <c r="A16" t="s">
        <v>14</v>
      </c>
      <c r="B16" s="1">
        <f>B15*0.8</f>
        <v>252360</v>
      </c>
    </row>
    <row r="17" spans="1:2" x14ac:dyDescent="0.25">
      <c r="A17" t="s">
        <v>15</v>
      </c>
      <c r="B17" s="1">
        <v>8000</v>
      </c>
    </row>
    <row r="18" spans="1:2" x14ac:dyDescent="0.25">
      <c r="B18" s="1"/>
    </row>
    <row r="19" spans="1:2" x14ac:dyDescent="0.25">
      <c r="B19" s="1"/>
    </row>
    <row r="20" spans="1:2" x14ac:dyDescent="0.25">
      <c r="B20" s="1"/>
    </row>
    <row r="21" spans="1:2" x14ac:dyDescent="0.25">
      <c r="B21" s="1"/>
    </row>
    <row r="22" spans="1:2" x14ac:dyDescent="0.25">
      <c r="B22" s="1"/>
    </row>
    <row r="23" spans="1:2" x14ac:dyDescent="0.25">
      <c r="B23" s="1"/>
    </row>
    <row r="24" spans="1:2" x14ac:dyDescent="0.25">
      <c r="B24" s="1"/>
    </row>
    <row r="25" spans="1:2" x14ac:dyDescent="0.25">
      <c r="B25" s="1"/>
    </row>
    <row r="26" spans="1:2" x14ac:dyDescent="0.25">
      <c r="B26" s="1"/>
    </row>
    <row r="27" spans="1:2" x14ac:dyDescent="0.25">
      <c r="B27" s="1"/>
    </row>
    <row r="28" spans="1:2" x14ac:dyDescent="0.25">
      <c r="B28" s="1"/>
    </row>
    <row r="29" spans="1:2" x14ac:dyDescent="0.25">
      <c r="B29" s="1"/>
    </row>
    <row r="30" spans="1:2" x14ac:dyDescent="0.25">
      <c r="B30" s="1"/>
    </row>
    <row r="31" spans="1:2" x14ac:dyDescent="0.25">
      <c r="B31" s="1"/>
    </row>
    <row r="32" spans="1:2" x14ac:dyDescent="0.25">
      <c r="B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B5FE-709D-4001-881A-5EF063AE0007}">
  <sheetPr>
    <pageSetUpPr fitToPage="1"/>
  </sheetPr>
  <dimension ref="A4:U999"/>
  <sheetViews>
    <sheetView tabSelected="1" topLeftCell="A21" zoomScaleNormal="100" workbookViewId="0">
      <selection activeCell="A37" sqref="A37"/>
    </sheetView>
  </sheetViews>
  <sheetFormatPr defaultColWidth="14.42578125" defaultRowHeight="15" customHeight="1" x14ac:dyDescent="0.2"/>
  <cols>
    <col min="1" max="1" width="55.85546875" style="2" bestFit="1" customWidth="1"/>
    <col min="2" max="2" width="16.28515625" style="2" bestFit="1" customWidth="1"/>
    <col min="3" max="3" width="21.140625" style="2" bestFit="1" customWidth="1"/>
    <col min="4" max="4" width="18.28515625" style="2" bestFit="1" customWidth="1"/>
    <col min="5" max="5" width="18.140625" style="2" bestFit="1" customWidth="1"/>
    <col min="6" max="6" width="15.5703125" style="2" bestFit="1" customWidth="1"/>
    <col min="7" max="7" width="18.140625" style="2" customWidth="1"/>
    <col min="8" max="8" width="8.7109375" style="2" customWidth="1"/>
    <col min="9" max="10" width="14.42578125" style="2" customWidth="1"/>
    <col min="11" max="11" width="13.42578125" style="2" customWidth="1"/>
    <col min="12" max="23" width="8.7109375" style="2" customWidth="1"/>
    <col min="24" max="16384" width="14.42578125" style="2"/>
  </cols>
  <sheetData>
    <row r="4" spans="1:21" ht="31.5" x14ac:dyDescent="0.25">
      <c r="A4" s="3" t="s">
        <v>16</v>
      </c>
      <c r="B4" s="3" t="s">
        <v>17</v>
      </c>
      <c r="C4" s="4" t="s">
        <v>18</v>
      </c>
      <c r="D4" s="5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5.75" x14ac:dyDescent="0.25">
      <c r="A5" s="9" t="s">
        <v>19</v>
      </c>
      <c r="B5" s="10">
        <f t="shared" ref="B5:B12" si="0">C5/10^7</f>
        <v>946.35</v>
      </c>
      <c r="C5" s="11">
        <f>Sheet2!B15*30000</f>
        <v>9463500000</v>
      </c>
      <c r="D5" s="12">
        <f t="shared" ref="D5:D12" si="1">B5/$B$13%</f>
        <v>60.963838283258326</v>
      </c>
      <c r="E5" s="13"/>
      <c r="F5" s="14"/>
    </row>
    <row r="6" spans="1:21" ht="15.75" x14ac:dyDescent="0.25">
      <c r="A6" s="9" t="s">
        <v>47</v>
      </c>
      <c r="B6" s="10">
        <f t="shared" si="0"/>
        <v>236.58750000000001</v>
      </c>
      <c r="C6" s="11">
        <f>ROUND(C5*25%,0)</f>
        <v>2365875000</v>
      </c>
      <c r="D6" s="12">
        <f t="shared" si="1"/>
        <v>15.240959570814582</v>
      </c>
      <c r="E6" s="13"/>
      <c r="F6" s="14"/>
    </row>
    <row r="7" spans="1:21" ht="15.75" x14ac:dyDescent="0.25">
      <c r="A7" s="15" t="s">
        <v>20</v>
      </c>
      <c r="B7" s="10">
        <f t="shared" si="0"/>
        <v>141.95249999999999</v>
      </c>
      <c r="C7" s="10">
        <f>C5*15%</f>
        <v>1419525000</v>
      </c>
      <c r="D7" s="12">
        <f t="shared" si="1"/>
        <v>9.1445757424887475</v>
      </c>
      <c r="E7" s="13"/>
      <c r="F7" s="14"/>
    </row>
    <row r="8" spans="1:21" ht="15.75" x14ac:dyDescent="0.25">
      <c r="A8" s="15" t="s">
        <v>49</v>
      </c>
      <c r="B8" s="10">
        <f t="shared" si="0"/>
        <v>13.7063025</v>
      </c>
      <c r="C8" s="10">
        <f>Sheet2!B12*Sheet4!O37</f>
        <v>137063025</v>
      </c>
      <c r="D8" s="12">
        <f t="shared" si="1"/>
        <v>0.88295959113585798</v>
      </c>
      <c r="E8" s="13"/>
      <c r="F8" s="14"/>
    </row>
    <row r="9" spans="1:21" ht="15.75" x14ac:dyDescent="0.25">
      <c r="A9" s="16" t="s">
        <v>21</v>
      </c>
      <c r="B9" s="10">
        <f t="shared" si="0"/>
        <v>47.317500000000003</v>
      </c>
      <c r="C9" s="10">
        <f>ROUND((C5)*5%,0)</f>
        <v>473175000</v>
      </c>
      <c r="D9" s="12">
        <f t="shared" si="1"/>
        <v>3.0481919141629161</v>
      </c>
      <c r="E9" s="13"/>
      <c r="F9" s="14"/>
    </row>
    <row r="10" spans="1:21" ht="15.75" x14ac:dyDescent="0.25">
      <c r="A10" s="9" t="s">
        <v>22</v>
      </c>
      <c r="B10" s="10">
        <f t="shared" si="0"/>
        <v>56.780999999999999</v>
      </c>
      <c r="C10" s="10">
        <f>ROUND((C5)*6%,0)</f>
        <v>567810000</v>
      </c>
      <c r="D10" s="12">
        <f t="shared" si="1"/>
        <v>3.6578302969954994</v>
      </c>
      <c r="E10" s="13"/>
      <c r="F10" s="14"/>
    </row>
    <row r="11" spans="1:21" ht="15.75" x14ac:dyDescent="0.25">
      <c r="A11" s="9" t="s">
        <v>23</v>
      </c>
      <c r="B11" s="10">
        <f t="shared" si="0"/>
        <v>50.472000000000001</v>
      </c>
      <c r="C11" s="10">
        <f>ROUND(D18*2.5%,0)</f>
        <v>504720000</v>
      </c>
      <c r="D11" s="12">
        <f t="shared" si="1"/>
        <v>3.251404708440444</v>
      </c>
      <c r="E11" s="13"/>
      <c r="F11" s="14"/>
      <c r="G11" s="17"/>
    </row>
    <row r="12" spans="1:21" ht="15.75" x14ac:dyDescent="0.25">
      <c r="A12" s="16" t="s">
        <v>24</v>
      </c>
      <c r="B12" s="10">
        <f t="shared" si="0"/>
        <v>59.146875000000001</v>
      </c>
      <c r="C12" s="10">
        <f>ROUND((C5+C6)*5%,0)</f>
        <v>591468750</v>
      </c>
      <c r="D12" s="12">
        <f t="shared" si="1"/>
        <v>3.8102398927036454</v>
      </c>
      <c r="E12" s="13"/>
      <c r="F12" s="1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5.75" x14ac:dyDescent="0.25">
      <c r="A13" s="19" t="s">
        <v>25</v>
      </c>
      <c r="B13" s="20">
        <f>SUM(B5:B12)</f>
        <v>1552.3136774999998</v>
      </c>
      <c r="C13" s="20">
        <f>SUM(C5:C12)</f>
        <v>15523136775</v>
      </c>
      <c r="D13" s="20">
        <f>SUM(D5:D12)</f>
        <v>100.00000000000003</v>
      </c>
      <c r="E13" s="13"/>
      <c r="F13" s="13"/>
    </row>
    <row r="14" spans="1:21" ht="15.75" x14ac:dyDescent="0.25">
      <c r="A14" s="21"/>
      <c r="B14" s="22"/>
      <c r="C14" s="22"/>
      <c r="D14" s="23"/>
      <c r="E14" s="23"/>
      <c r="F14" s="24"/>
      <c r="G14" s="13"/>
      <c r="H14" s="14"/>
    </row>
    <row r="15" spans="1:21" ht="15.75" x14ac:dyDescent="0.25">
      <c r="A15" s="21"/>
      <c r="B15" s="22"/>
      <c r="C15" s="22"/>
      <c r="D15" s="22"/>
      <c r="E15" s="23"/>
      <c r="F15" s="22"/>
      <c r="G15" s="13"/>
      <c r="H15" s="14"/>
    </row>
    <row r="16" spans="1:21" ht="36" customHeight="1" x14ac:dyDescent="0.2">
      <c r="A16" s="25" t="s">
        <v>26</v>
      </c>
      <c r="B16" s="3" t="s">
        <v>48</v>
      </c>
      <c r="C16" s="26" t="s">
        <v>27</v>
      </c>
      <c r="D16" s="26" t="s">
        <v>28</v>
      </c>
    </row>
    <row r="17" spans="1:8" ht="16.5" x14ac:dyDescent="0.25">
      <c r="A17" s="27" t="s">
        <v>44</v>
      </c>
      <c r="B17" s="28">
        <f>Sheet2!B16</f>
        <v>252360</v>
      </c>
      <c r="C17" s="28">
        <v>80000</v>
      </c>
      <c r="D17" s="28">
        <f>B17*C17</f>
        <v>20188800000</v>
      </c>
    </row>
    <row r="18" spans="1:8" ht="15.75" x14ac:dyDescent="0.25">
      <c r="A18" s="29" t="s">
        <v>29</v>
      </c>
      <c r="B18" s="30">
        <f>SUM(B17:B17)</f>
        <v>252360</v>
      </c>
      <c r="C18" s="30"/>
      <c r="D18" s="30">
        <f>SUM(D17:D17)</f>
        <v>20188800000</v>
      </c>
    </row>
    <row r="19" spans="1:8" ht="15.75" x14ac:dyDescent="0.25">
      <c r="A19" s="31" t="s">
        <v>30</v>
      </c>
      <c r="B19" s="32"/>
      <c r="C19" s="33"/>
      <c r="D19" s="34">
        <f>D18/10^7</f>
        <v>2018.88</v>
      </c>
    </row>
    <row r="20" spans="1:8" ht="15.75" customHeight="1" x14ac:dyDescent="0.25">
      <c r="A20" s="21"/>
      <c r="B20" s="22"/>
      <c r="C20" s="22"/>
      <c r="D20" s="35"/>
      <c r="E20" s="22"/>
      <c r="G20" s="13"/>
      <c r="H20" s="14"/>
    </row>
    <row r="21" spans="1:8" ht="15.75" customHeight="1" x14ac:dyDescent="0.25">
      <c r="A21" s="36"/>
      <c r="B21" s="37"/>
      <c r="C21" s="38"/>
      <c r="D21" s="17"/>
      <c r="E21" s="13"/>
      <c r="F21" s="13"/>
    </row>
    <row r="22" spans="1:8" ht="15.75" customHeight="1" x14ac:dyDescent="0.3">
      <c r="A22" s="39" t="s">
        <v>26</v>
      </c>
      <c r="B22" s="40" t="s">
        <v>31</v>
      </c>
      <c r="C22" s="41"/>
      <c r="E22" s="13"/>
      <c r="F22" s="13"/>
    </row>
    <row r="23" spans="1:8" ht="15.75" customHeight="1" x14ac:dyDescent="0.25">
      <c r="A23" s="42" t="s">
        <v>32</v>
      </c>
      <c r="B23" s="43">
        <f>D19</f>
        <v>2018.88</v>
      </c>
      <c r="C23" s="44"/>
      <c r="E23" s="13"/>
      <c r="F23" s="13"/>
    </row>
    <row r="24" spans="1:8" ht="15.75" customHeight="1" x14ac:dyDescent="0.25">
      <c r="A24" s="45" t="s">
        <v>33</v>
      </c>
      <c r="B24" s="43">
        <f>B13</f>
        <v>1552.3136774999998</v>
      </c>
      <c r="C24" s="44"/>
      <c r="E24" s="13"/>
      <c r="F24" s="13"/>
    </row>
    <row r="25" spans="1:8" ht="15.75" customHeight="1" x14ac:dyDescent="0.25">
      <c r="A25" s="42" t="s">
        <v>34</v>
      </c>
      <c r="B25" s="43">
        <f>B23-B24</f>
        <v>466.5663225000003</v>
      </c>
      <c r="C25" s="44"/>
      <c r="E25" s="13"/>
      <c r="F25" s="13"/>
    </row>
    <row r="26" spans="1:8" ht="15.75" customHeight="1" x14ac:dyDescent="0.25">
      <c r="A26" s="39"/>
      <c r="B26" s="46"/>
      <c r="C26" s="22"/>
      <c r="E26" s="13"/>
      <c r="F26" s="13"/>
    </row>
    <row r="27" spans="1:8" ht="15.75" customHeight="1" x14ac:dyDescent="0.25">
      <c r="A27" s="42" t="s">
        <v>35</v>
      </c>
      <c r="B27" s="46"/>
      <c r="C27" s="22"/>
      <c r="E27" s="13"/>
      <c r="F27" s="13"/>
    </row>
    <row r="28" spans="1:8" ht="15.75" customHeight="1" x14ac:dyDescent="0.25">
      <c r="A28" s="45" t="s">
        <v>36</v>
      </c>
      <c r="B28" s="46">
        <f>ROUND(B25*0.3,2)</f>
        <v>139.97</v>
      </c>
      <c r="C28" s="22"/>
      <c r="E28" s="13"/>
      <c r="F28" s="13"/>
    </row>
    <row r="29" spans="1:8" ht="15.75" customHeight="1" x14ac:dyDescent="0.25">
      <c r="A29" s="42" t="s">
        <v>37</v>
      </c>
      <c r="B29" s="43">
        <f>B25-B28</f>
        <v>326.59632250000027</v>
      </c>
      <c r="C29" s="44"/>
      <c r="E29" s="13"/>
      <c r="F29" s="13"/>
    </row>
    <row r="30" spans="1:8" ht="15.75" customHeight="1" x14ac:dyDescent="0.25">
      <c r="A30" s="47" t="s">
        <v>46</v>
      </c>
      <c r="B30" s="48">
        <f>PV(8%,5,0,-B29)</f>
        <v>222.27596930651683</v>
      </c>
      <c r="C30" s="49"/>
      <c r="E30" s="13"/>
      <c r="F30" s="13"/>
    </row>
    <row r="31" spans="1:8" ht="15.75" customHeight="1" x14ac:dyDescent="0.25">
      <c r="A31" s="50" t="s">
        <v>38</v>
      </c>
      <c r="B31" s="46"/>
      <c r="C31" s="22"/>
      <c r="E31" s="13"/>
      <c r="F31" s="13"/>
    </row>
    <row r="32" spans="1:8" ht="15.75" customHeight="1" x14ac:dyDescent="0.25">
      <c r="A32" s="47" t="s">
        <v>39</v>
      </c>
      <c r="B32" s="51">
        <v>0</v>
      </c>
      <c r="C32" s="35"/>
      <c r="E32" s="13"/>
      <c r="F32" s="13"/>
    </row>
    <row r="33" spans="1:8" ht="15.75" customHeight="1" x14ac:dyDescent="0.25">
      <c r="A33" s="47" t="s">
        <v>40</v>
      </c>
      <c r="B33" s="46"/>
      <c r="C33" s="22"/>
      <c r="E33" s="13"/>
      <c r="F33" s="13"/>
    </row>
    <row r="34" spans="1:8" ht="15.75" customHeight="1" x14ac:dyDescent="0.25">
      <c r="A34" s="50" t="s">
        <v>41</v>
      </c>
      <c r="B34" s="51">
        <v>0</v>
      </c>
      <c r="C34" s="35"/>
      <c r="E34" s="13"/>
      <c r="F34" s="13"/>
    </row>
    <row r="35" spans="1:8" ht="15.75" customHeight="1" x14ac:dyDescent="0.25">
      <c r="A35" s="36"/>
      <c r="B35" s="46"/>
      <c r="C35" s="22"/>
      <c r="E35" s="13"/>
      <c r="F35" s="13"/>
    </row>
    <row r="36" spans="1:8" ht="15.75" customHeight="1" x14ac:dyDescent="0.25">
      <c r="A36" s="47" t="s">
        <v>51</v>
      </c>
      <c r="B36" s="52">
        <f>B30+B32-B34</f>
        <v>222.27596930651683</v>
      </c>
      <c r="C36" s="53">
        <f>B36*10^7</f>
        <v>2222759693.0651684</v>
      </c>
      <c r="E36" s="13"/>
      <c r="F36" s="13"/>
    </row>
    <row r="37" spans="1:8" ht="15.75" customHeight="1" x14ac:dyDescent="0.25">
      <c r="A37" s="50" t="s">
        <v>42</v>
      </c>
      <c r="B37" s="52">
        <f>B36*0.9</f>
        <v>200.04837237586514</v>
      </c>
      <c r="C37" s="53">
        <f>C36/Sheet2!B2</f>
        <v>31708.412169260606</v>
      </c>
      <c r="E37" s="13"/>
      <c r="F37" s="13"/>
    </row>
    <row r="38" spans="1:8" ht="15.75" customHeight="1" x14ac:dyDescent="0.25">
      <c r="A38" s="47" t="s">
        <v>43</v>
      </c>
      <c r="B38" s="52">
        <f>B36*0.8</f>
        <v>177.82077544521348</v>
      </c>
      <c r="C38" s="53"/>
      <c r="E38" s="13"/>
      <c r="F38" s="13"/>
    </row>
    <row r="39" spans="1:8" ht="15.75" customHeight="1" x14ac:dyDescent="0.25">
      <c r="A39" s="8"/>
      <c r="G39" s="13"/>
      <c r="H39" s="14"/>
    </row>
    <row r="40" spans="1:8" ht="15.75" customHeight="1" x14ac:dyDescent="0.25">
      <c r="A40" s="8"/>
      <c r="G40" s="13"/>
      <c r="H40" s="14"/>
    </row>
    <row r="41" spans="1:8" ht="55.5" customHeight="1" x14ac:dyDescent="0.4">
      <c r="A41" s="55" t="s">
        <v>45</v>
      </c>
      <c r="B41" s="55"/>
      <c r="C41" s="55"/>
      <c r="D41" s="55"/>
      <c r="E41" s="55"/>
      <c r="F41" s="55"/>
      <c r="G41" s="13"/>
      <c r="H41" s="14"/>
    </row>
    <row r="42" spans="1:8" ht="15.75" customHeight="1" x14ac:dyDescent="0.25">
      <c r="A42" s="8"/>
      <c r="G42" s="13"/>
      <c r="H42" s="14"/>
    </row>
    <row r="43" spans="1:8" ht="15.75" customHeight="1" x14ac:dyDescent="0.25">
      <c r="A43" s="8"/>
      <c r="G43" s="13"/>
      <c r="H43" s="14"/>
    </row>
    <row r="44" spans="1:8" ht="15.75" customHeight="1" x14ac:dyDescent="0.25">
      <c r="A44" s="8"/>
      <c r="G44" s="13"/>
      <c r="H44" s="14"/>
    </row>
    <row r="45" spans="1:8" ht="15.75" customHeight="1" x14ac:dyDescent="0.25">
      <c r="A45" s="8"/>
      <c r="G45" s="13"/>
      <c r="H45" s="14"/>
    </row>
    <row r="46" spans="1:8" ht="15.75" customHeight="1" x14ac:dyDescent="0.25">
      <c r="A46" s="8"/>
      <c r="G46" s="13"/>
      <c r="H46" s="14"/>
    </row>
    <row r="47" spans="1:8" ht="15.75" customHeight="1" x14ac:dyDescent="0.25">
      <c r="A47" s="8"/>
      <c r="G47" s="13"/>
      <c r="H47" s="14"/>
    </row>
    <row r="48" spans="1:8" ht="15.75" customHeight="1" x14ac:dyDescent="0.25">
      <c r="A48" s="8"/>
      <c r="G48" s="13"/>
      <c r="H48" s="14"/>
    </row>
    <row r="49" spans="1:8" ht="15.75" customHeight="1" x14ac:dyDescent="0.25">
      <c r="A49" s="8"/>
      <c r="G49" s="13"/>
      <c r="H49" s="14"/>
    </row>
    <row r="50" spans="1:8" ht="15.75" customHeight="1" x14ac:dyDescent="0.25">
      <c r="A50" s="8"/>
      <c r="G50" s="13"/>
      <c r="H50" s="14"/>
    </row>
    <row r="51" spans="1:8" ht="15.75" customHeight="1" x14ac:dyDescent="0.25">
      <c r="A51" s="8"/>
      <c r="G51" s="13"/>
      <c r="H51" s="14"/>
    </row>
    <row r="52" spans="1:8" ht="15.75" customHeight="1" x14ac:dyDescent="0.25">
      <c r="A52" s="8"/>
      <c r="G52" s="13"/>
      <c r="H52" s="14"/>
    </row>
    <row r="53" spans="1:8" ht="15.75" customHeight="1" x14ac:dyDescent="0.25">
      <c r="A53" s="8"/>
      <c r="G53" s="13"/>
      <c r="H53" s="14"/>
    </row>
    <row r="54" spans="1:8" ht="15.75" customHeight="1" x14ac:dyDescent="0.25">
      <c r="A54" s="8"/>
      <c r="G54" s="13"/>
      <c r="H54" s="14"/>
    </row>
    <row r="55" spans="1:8" ht="15.75" customHeight="1" x14ac:dyDescent="0.25">
      <c r="A55" s="8"/>
      <c r="G55" s="13"/>
      <c r="H55" s="14"/>
    </row>
    <row r="56" spans="1:8" ht="15.75" customHeight="1" x14ac:dyDescent="0.25">
      <c r="A56" s="8"/>
      <c r="G56" s="13"/>
      <c r="H56" s="14"/>
    </row>
    <row r="57" spans="1:8" ht="15.75" customHeight="1" x14ac:dyDescent="0.25">
      <c r="A57" s="8"/>
      <c r="G57" s="13"/>
      <c r="H57" s="14"/>
    </row>
    <row r="58" spans="1:8" ht="15.75" customHeight="1" x14ac:dyDescent="0.25">
      <c r="A58" s="8"/>
      <c r="G58" s="13"/>
      <c r="H58" s="14"/>
    </row>
    <row r="59" spans="1:8" ht="15.75" customHeight="1" x14ac:dyDescent="0.25">
      <c r="A59" s="8"/>
      <c r="G59" s="13"/>
      <c r="H59" s="14"/>
    </row>
    <row r="60" spans="1:8" ht="15.75" customHeight="1" x14ac:dyDescent="0.25">
      <c r="A60" s="8"/>
      <c r="G60" s="13"/>
      <c r="H60" s="14"/>
    </row>
    <row r="61" spans="1:8" ht="15.75" customHeight="1" x14ac:dyDescent="0.25">
      <c r="A61" s="8"/>
      <c r="G61" s="13"/>
      <c r="H61" s="14"/>
    </row>
    <row r="62" spans="1:8" ht="15.75" customHeight="1" x14ac:dyDescent="0.25">
      <c r="A62" s="8"/>
      <c r="G62" s="13"/>
      <c r="H62" s="14"/>
    </row>
    <row r="63" spans="1:8" ht="15.75" customHeight="1" x14ac:dyDescent="0.25">
      <c r="A63" s="8"/>
      <c r="G63" s="13"/>
      <c r="H63" s="14"/>
    </row>
    <row r="64" spans="1:8" ht="15.75" customHeight="1" x14ac:dyDescent="0.25">
      <c r="A64" s="8"/>
      <c r="G64" s="13"/>
      <c r="H64" s="14"/>
    </row>
    <row r="65" spans="1:8" ht="15.75" customHeight="1" x14ac:dyDescent="0.25">
      <c r="A65" s="8"/>
      <c r="G65" s="13"/>
      <c r="H65" s="14"/>
    </row>
    <row r="66" spans="1:8" ht="15.75" customHeight="1" x14ac:dyDescent="0.25">
      <c r="A66" s="8"/>
      <c r="G66" s="13"/>
      <c r="H66" s="14"/>
    </row>
    <row r="67" spans="1:8" ht="15.75" customHeight="1" x14ac:dyDescent="0.25">
      <c r="A67" s="8"/>
      <c r="G67" s="13"/>
      <c r="H67" s="14"/>
    </row>
    <row r="68" spans="1:8" ht="15.75" customHeight="1" x14ac:dyDescent="0.25">
      <c r="A68" s="8"/>
      <c r="G68" s="13"/>
      <c r="H68" s="14"/>
    </row>
    <row r="69" spans="1:8" ht="15.75" customHeight="1" x14ac:dyDescent="0.25">
      <c r="A69" s="8"/>
      <c r="G69" s="13"/>
      <c r="H69" s="14"/>
    </row>
    <row r="70" spans="1:8" ht="15.75" customHeight="1" x14ac:dyDescent="0.25">
      <c r="A70" s="8"/>
      <c r="G70" s="13"/>
      <c r="H70" s="14"/>
    </row>
    <row r="71" spans="1:8" ht="15.75" customHeight="1" x14ac:dyDescent="0.25">
      <c r="A71" s="8"/>
      <c r="G71" s="13"/>
      <c r="H71" s="14"/>
    </row>
    <row r="72" spans="1:8" ht="15.75" customHeight="1" x14ac:dyDescent="0.25">
      <c r="A72" s="8"/>
      <c r="G72" s="13"/>
      <c r="H72" s="14"/>
    </row>
    <row r="73" spans="1:8" ht="15.75" customHeight="1" x14ac:dyDescent="0.25">
      <c r="A73" s="8"/>
      <c r="G73" s="13"/>
      <c r="H73" s="14"/>
    </row>
    <row r="74" spans="1:8" ht="15.75" customHeight="1" x14ac:dyDescent="0.25">
      <c r="A74" s="8"/>
      <c r="G74" s="13"/>
      <c r="H74" s="14"/>
    </row>
    <row r="75" spans="1:8" ht="15.75" customHeight="1" x14ac:dyDescent="0.25">
      <c r="A75" s="8"/>
      <c r="G75" s="13"/>
      <c r="H75" s="14"/>
    </row>
    <row r="76" spans="1:8" ht="15.75" customHeight="1" x14ac:dyDescent="0.25">
      <c r="A76" s="8"/>
      <c r="G76" s="13"/>
      <c r="H76" s="14"/>
    </row>
    <row r="77" spans="1:8" ht="15.75" customHeight="1" x14ac:dyDescent="0.25">
      <c r="A77" s="8"/>
      <c r="G77" s="13"/>
      <c r="H77" s="14"/>
    </row>
    <row r="78" spans="1:8" ht="15.75" customHeight="1" x14ac:dyDescent="0.25">
      <c r="A78" s="8"/>
      <c r="G78" s="13"/>
      <c r="H78" s="14"/>
    </row>
    <row r="79" spans="1:8" ht="15.75" customHeight="1" x14ac:dyDescent="0.25">
      <c r="A79" s="8"/>
      <c r="G79" s="13"/>
      <c r="H79" s="14"/>
    </row>
    <row r="80" spans="1:8" ht="15.75" customHeight="1" x14ac:dyDescent="0.25">
      <c r="A80" s="8"/>
      <c r="G80" s="13"/>
      <c r="H80" s="14"/>
    </row>
    <row r="81" spans="1:8" ht="15.75" customHeight="1" x14ac:dyDescent="0.25">
      <c r="A81" s="8"/>
      <c r="G81" s="13"/>
      <c r="H81" s="14"/>
    </row>
    <row r="82" spans="1:8" ht="15.75" customHeight="1" x14ac:dyDescent="0.25">
      <c r="A82" s="8"/>
      <c r="G82" s="13"/>
      <c r="H82" s="14"/>
    </row>
    <row r="83" spans="1:8" ht="15.75" customHeight="1" x14ac:dyDescent="0.25">
      <c r="A83" s="8"/>
      <c r="G83" s="13"/>
      <c r="H83" s="14"/>
    </row>
    <row r="84" spans="1:8" ht="15.75" customHeight="1" x14ac:dyDescent="0.25">
      <c r="A84" s="8"/>
      <c r="G84" s="13"/>
      <c r="H84" s="14"/>
    </row>
    <row r="85" spans="1:8" ht="15.75" customHeight="1" x14ac:dyDescent="0.25">
      <c r="A85" s="8"/>
      <c r="G85" s="13"/>
      <c r="H85" s="14"/>
    </row>
    <row r="86" spans="1:8" ht="15.75" customHeight="1" x14ac:dyDescent="0.25">
      <c r="A86" s="8"/>
      <c r="G86" s="13"/>
      <c r="H86" s="14"/>
    </row>
    <row r="87" spans="1:8" ht="15.75" customHeight="1" x14ac:dyDescent="0.25">
      <c r="A87" s="8"/>
      <c r="G87" s="13"/>
      <c r="H87" s="14"/>
    </row>
    <row r="88" spans="1:8" ht="15.75" customHeight="1" x14ac:dyDescent="0.25">
      <c r="A88" s="8"/>
      <c r="G88" s="13"/>
      <c r="H88" s="14"/>
    </row>
    <row r="89" spans="1:8" ht="15.75" customHeight="1" x14ac:dyDescent="0.25">
      <c r="A89" s="8"/>
      <c r="G89" s="13"/>
      <c r="H89" s="14"/>
    </row>
    <row r="90" spans="1:8" ht="15.75" customHeight="1" x14ac:dyDescent="0.25">
      <c r="A90" s="8"/>
      <c r="G90" s="13"/>
      <c r="H90" s="14"/>
    </row>
    <row r="91" spans="1:8" ht="15.75" customHeight="1" x14ac:dyDescent="0.25">
      <c r="A91" s="8"/>
      <c r="G91" s="13"/>
      <c r="H91" s="14"/>
    </row>
    <row r="92" spans="1:8" ht="15.75" customHeight="1" x14ac:dyDescent="0.25">
      <c r="A92" s="8"/>
      <c r="G92" s="13"/>
      <c r="H92" s="14"/>
    </row>
    <row r="93" spans="1:8" ht="15.75" customHeight="1" x14ac:dyDescent="0.25">
      <c r="A93" s="8"/>
      <c r="G93" s="13"/>
      <c r="H93" s="14"/>
    </row>
    <row r="94" spans="1:8" ht="15.75" customHeight="1" x14ac:dyDescent="0.25">
      <c r="A94" s="8"/>
      <c r="G94" s="13"/>
      <c r="H94" s="14"/>
    </row>
    <row r="95" spans="1:8" ht="15.75" customHeight="1" x14ac:dyDescent="0.25">
      <c r="A95" s="8"/>
      <c r="G95" s="13"/>
      <c r="H95" s="14"/>
    </row>
    <row r="96" spans="1:8" ht="15.75" customHeight="1" x14ac:dyDescent="0.25">
      <c r="A96" s="8"/>
      <c r="G96" s="13"/>
      <c r="H96" s="14"/>
    </row>
    <row r="97" spans="1:8" ht="15.75" customHeight="1" x14ac:dyDescent="0.25">
      <c r="A97" s="8"/>
      <c r="G97" s="13"/>
      <c r="H97" s="14"/>
    </row>
    <row r="98" spans="1:8" ht="15.75" customHeight="1" x14ac:dyDescent="0.25">
      <c r="A98" s="8"/>
      <c r="G98" s="13"/>
      <c r="H98" s="14"/>
    </row>
    <row r="99" spans="1:8" ht="15.75" customHeight="1" x14ac:dyDescent="0.25">
      <c r="A99" s="8"/>
      <c r="G99" s="13"/>
      <c r="H99" s="14"/>
    </row>
    <row r="100" spans="1:8" ht="15.75" customHeight="1" x14ac:dyDescent="0.25">
      <c r="A100" s="8"/>
      <c r="G100" s="13"/>
      <c r="H100" s="14"/>
    </row>
    <row r="101" spans="1:8" ht="15.75" customHeight="1" x14ac:dyDescent="0.25">
      <c r="A101" s="8"/>
      <c r="G101" s="13"/>
      <c r="H101" s="14"/>
    </row>
    <row r="102" spans="1:8" ht="15.75" customHeight="1" x14ac:dyDescent="0.25">
      <c r="A102" s="8"/>
      <c r="G102" s="13"/>
      <c r="H102" s="14"/>
    </row>
    <row r="103" spans="1:8" ht="15.75" customHeight="1" x14ac:dyDescent="0.25">
      <c r="A103" s="8"/>
      <c r="G103" s="13"/>
      <c r="H103" s="14"/>
    </row>
    <row r="104" spans="1:8" ht="15.75" customHeight="1" x14ac:dyDescent="0.25">
      <c r="A104" s="8"/>
      <c r="G104" s="13"/>
      <c r="H104" s="14"/>
    </row>
    <row r="105" spans="1:8" ht="15.75" customHeight="1" x14ac:dyDescent="0.25">
      <c r="A105" s="8"/>
      <c r="G105" s="13"/>
      <c r="H105" s="14"/>
    </row>
    <row r="106" spans="1:8" ht="15.75" customHeight="1" x14ac:dyDescent="0.25">
      <c r="A106" s="8"/>
      <c r="G106" s="13"/>
      <c r="H106" s="14"/>
    </row>
    <row r="107" spans="1:8" ht="15.75" customHeight="1" x14ac:dyDescent="0.25">
      <c r="A107" s="8"/>
      <c r="G107" s="13"/>
      <c r="H107" s="14"/>
    </row>
    <row r="108" spans="1:8" ht="15.75" customHeight="1" x14ac:dyDescent="0.25">
      <c r="A108" s="8"/>
      <c r="G108" s="13"/>
      <c r="H108" s="14"/>
    </row>
    <row r="109" spans="1:8" ht="15.75" customHeight="1" x14ac:dyDescent="0.25">
      <c r="A109" s="8"/>
      <c r="G109" s="13"/>
      <c r="H109" s="14"/>
    </row>
    <row r="110" spans="1:8" ht="15.75" customHeight="1" x14ac:dyDescent="0.25">
      <c r="A110" s="8"/>
      <c r="G110" s="13"/>
      <c r="H110" s="14"/>
    </row>
    <row r="111" spans="1:8" ht="15.75" customHeight="1" x14ac:dyDescent="0.25">
      <c r="A111" s="8"/>
      <c r="G111" s="13"/>
      <c r="H111" s="14"/>
    </row>
    <row r="112" spans="1:8" ht="15.75" customHeight="1" x14ac:dyDescent="0.25">
      <c r="A112" s="8"/>
      <c r="G112" s="13"/>
      <c r="H112" s="14"/>
    </row>
    <row r="113" spans="1:8" ht="15.75" customHeight="1" x14ac:dyDescent="0.25">
      <c r="A113" s="8"/>
      <c r="G113" s="13"/>
      <c r="H113" s="14"/>
    </row>
    <row r="114" spans="1:8" ht="15.75" customHeight="1" x14ac:dyDescent="0.25">
      <c r="A114" s="8"/>
      <c r="G114" s="13"/>
      <c r="H114" s="14"/>
    </row>
    <row r="115" spans="1:8" ht="15.75" customHeight="1" x14ac:dyDescent="0.25">
      <c r="A115" s="8"/>
      <c r="G115" s="13"/>
      <c r="H115" s="14"/>
    </row>
    <row r="116" spans="1:8" ht="15.75" customHeight="1" x14ac:dyDescent="0.25">
      <c r="A116" s="8"/>
      <c r="G116" s="13"/>
      <c r="H116" s="14"/>
    </row>
    <row r="117" spans="1:8" ht="15.75" customHeight="1" x14ac:dyDescent="0.25">
      <c r="A117" s="8"/>
      <c r="G117" s="13"/>
      <c r="H117" s="14"/>
    </row>
    <row r="118" spans="1:8" ht="15.75" customHeight="1" x14ac:dyDescent="0.25">
      <c r="A118" s="8"/>
      <c r="G118" s="13"/>
      <c r="H118" s="14"/>
    </row>
    <row r="119" spans="1:8" ht="15.75" customHeight="1" x14ac:dyDescent="0.25">
      <c r="A119" s="8"/>
      <c r="G119" s="13"/>
      <c r="H119" s="14"/>
    </row>
    <row r="120" spans="1:8" ht="15.75" customHeight="1" x14ac:dyDescent="0.25">
      <c r="A120" s="8"/>
      <c r="G120" s="13"/>
      <c r="H120" s="14"/>
    </row>
    <row r="121" spans="1:8" ht="15.75" customHeight="1" x14ac:dyDescent="0.25">
      <c r="A121" s="8"/>
      <c r="G121" s="13"/>
      <c r="H121" s="14"/>
    </row>
    <row r="122" spans="1:8" ht="15.75" customHeight="1" x14ac:dyDescent="0.25">
      <c r="A122" s="8"/>
      <c r="G122" s="13"/>
      <c r="H122" s="14"/>
    </row>
    <row r="123" spans="1:8" ht="15.75" customHeight="1" x14ac:dyDescent="0.25">
      <c r="A123" s="8"/>
      <c r="G123" s="13"/>
      <c r="H123" s="14"/>
    </row>
    <row r="124" spans="1:8" ht="15.75" customHeight="1" x14ac:dyDescent="0.25">
      <c r="A124" s="8"/>
      <c r="G124" s="13"/>
      <c r="H124" s="14"/>
    </row>
    <row r="125" spans="1:8" ht="15.75" customHeight="1" x14ac:dyDescent="0.25">
      <c r="A125" s="8"/>
      <c r="G125" s="13"/>
      <c r="H125" s="14"/>
    </row>
    <row r="126" spans="1:8" ht="15.75" customHeight="1" x14ac:dyDescent="0.25">
      <c r="A126" s="8"/>
      <c r="G126" s="13"/>
      <c r="H126" s="14"/>
    </row>
    <row r="127" spans="1:8" ht="15.75" customHeight="1" x14ac:dyDescent="0.25">
      <c r="A127" s="8"/>
      <c r="G127" s="13"/>
      <c r="H127" s="14"/>
    </row>
    <row r="128" spans="1:8" ht="15.75" customHeight="1" x14ac:dyDescent="0.25">
      <c r="A128" s="8"/>
      <c r="G128" s="13"/>
      <c r="H128" s="14"/>
    </row>
    <row r="129" spans="1:8" ht="15.75" customHeight="1" x14ac:dyDescent="0.25">
      <c r="A129" s="8"/>
      <c r="G129" s="13"/>
      <c r="H129" s="14"/>
    </row>
    <row r="130" spans="1:8" ht="15.75" customHeight="1" x14ac:dyDescent="0.25">
      <c r="A130" s="8"/>
      <c r="G130" s="13"/>
      <c r="H130" s="14"/>
    </row>
    <row r="131" spans="1:8" ht="15.75" customHeight="1" x14ac:dyDescent="0.25">
      <c r="A131" s="8"/>
      <c r="G131" s="13"/>
      <c r="H131" s="14"/>
    </row>
    <row r="132" spans="1:8" ht="15.75" customHeight="1" x14ac:dyDescent="0.25">
      <c r="A132" s="8"/>
      <c r="G132" s="13"/>
      <c r="H132" s="14"/>
    </row>
    <row r="133" spans="1:8" ht="15.75" customHeight="1" x14ac:dyDescent="0.25">
      <c r="A133" s="8"/>
      <c r="G133" s="13"/>
      <c r="H133" s="14"/>
    </row>
    <row r="134" spans="1:8" ht="15.75" customHeight="1" x14ac:dyDescent="0.25">
      <c r="A134" s="8"/>
      <c r="G134" s="13"/>
      <c r="H134" s="14"/>
    </row>
    <row r="135" spans="1:8" ht="15.75" customHeight="1" x14ac:dyDescent="0.25">
      <c r="A135" s="8"/>
      <c r="G135" s="13"/>
      <c r="H135" s="14"/>
    </row>
    <row r="136" spans="1:8" ht="15.75" customHeight="1" x14ac:dyDescent="0.25">
      <c r="A136" s="8"/>
      <c r="G136" s="13"/>
      <c r="H136" s="14"/>
    </row>
    <row r="137" spans="1:8" ht="15.75" customHeight="1" x14ac:dyDescent="0.25">
      <c r="A137" s="8"/>
      <c r="G137" s="13"/>
      <c r="H137" s="14"/>
    </row>
    <row r="138" spans="1:8" ht="15.75" customHeight="1" x14ac:dyDescent="0.25">
      <c r="A138" s="8"/>
      <c r="G138" s="13"/>
      <c r="H138" s="14"/>
    </row>
    <row r="139" spans="1:8" ht="15.75" customHeight="1" x14ac:dyDescent="0.25">
      <c r="A139" s="8"/>
      <c r="G139" s="13"/>
      <c r="H139" s="14"/>
    </row>
    <row r="140" spans="1:8" ht="15.75" customHeight="1" x14ac:dyDescent="0.25">
      <c r="A140" s="8"/>
      <c r="G140" s="13"/>
      <c r="H140" s="14"/>
    </row>
    <row r="141" spans="1:8" ht="15.75" customHeight="1" x14ac:dyDescent="0.25">
      <c r="A141" s="8"/>
      <c r="G141" s="13"/>
      <c r="H141" s="14"/>
    </row>
    <row r="142" spans="1:8" ht="15.75" customHeight="1" x14ac:dyDescent="0.25">
      <c r="A142" s="8"/>
      <c r="G142" s="13"/>
      <c r="H142" s="14"/>
    </row>
    <row r="143" spans="1:8" ht="15.75" customHeight="1" x14ac:dyDescent="0.25">
      <c r="A143" s="8"/>
      <c r="G143" s="13"/>
      <c r="H143" s="14"/>
    </row>
    <row r="144" spans="1:8" ht="15.75" customHeight="1" x14ac:dyDescent="0.25">
      <c r="A144" s="8"/>
      <c r="G144" s="13"/>
      <c r="H144" s="14"/>
    </row>
    <row r="145" spans="1:8" ht="15.75" customHeight="1" x14ac:dyDescent="0.25">
      <c r="A145" s="8"/>
      <c r="G145" s="13"/>
      <c r="H145" s="14"/>
    </row>
    <row r="146" spans="1:8" ht="15.75" customHeight="1" x14ac:dyDescent="0.25">
      <c r="A146" s="8"/>
      <c r="G146" s="13"/>
      <c r="H146" s="14"/>
    </row>
    <row r="147" spans="1:8" ht="15.75" customHeight="1" x14ac:dyDescent="0.25">
      <c r="A147" s="8"/>
      <c r="G147" s="13"/>
      <c r="H147" s="14"/>
    </row>
    <row r="148" spans="1:8" ht="15.75" customHeight="1" x14ac:dyDescent="0.25">
      <c r="A148" s="8"/>
      <c r="G148" s="13"/>
      <c r="H148" s="14"/>
    </row>
    <row r="149" spans="1:8" ht="15.75" customHeight="1" x14ac:dyDescent="0.25">
      <c r="A149" s="8"/>
      <c r="G149" s="13"/>
      <c r="H149" s="14"/>
    </row>
    <row r="150" spans="1:8" ht="15.75" customHeight="1" x14ac:dyDescent="0.25">
      <c r="A150" s="8"/>
      <c r="G150" s="13"/>
      <c r="H150" s="14"/>
    </row>
    <row r="151" spans="1:8" ht="15.75" customHeight="1" x14ac:dyDescent="0.25">
      <c r="A151" s="8"/>
      <c r="G151" s="13"/>
      <c r="H151" s="14"/>
    </row>
    <row r="152" spans="1:8" ht="15.75" customHeight="1" x14ac:dyDescent="0.25">
      <c r="A152" s="8"/>
      <c r="G152" s="13"/>
      <c r="H152" s="14"/>
    </row>
    <row r="153" spans="1:8" ht="15.75" customHeight="1" x14ac:dyDescent="0.25">
      <c r="A153" s="8"/>
      <c r="G153" s="13"/>
      <c r="H153" s="14"/>
    </row>
    <row r="154" spans="1:8" ht="15.75" customHeight="1" x14ac:dyDescent="0.25">
      <c r="A154" s="8"/>
      <c r="G154" s="13"/>
      <c r="H154" s="14"/>
    </row>
    <row r="155" spans="1:8" ht="15.75" customHeight="1" x14ac:dyDescent="0.25">
      <c r="A155" s="8"/>
      <c r="G155" s="13"/>
      <c r="H155" s="14"/>
    </row>
    <row r="156" spans="1:8" ht="15.75" customHeight="1" x14ac:dyDescent="0.25">
      <c r="A156" s="8"/>
      <c r="G156" s="13"/>
      <c r="H156" s="14"/>
    </row>
    <row r="157" spans="1:8" ht="15.75" customHeight="1" x14ac:dyDescent="0.25">
      <c r="A157" s="8"/>
      <c r="G157" s="13"/>
      <c r="H157" s="14"/>
    </row>
    <row r="158" spans="1:8" ht="15.75" customHeight="1" x14ac:dyDescent="0.25">
      <c r="A158" s="8"/>
      <c r="G158" s="13"/>
      <c r="H158" s="14"/>
    </row>
    <row r="159" spans="1:8" ht="15.75" customHeight="1" x14ac:dyDescent="0.25">
      <c r="A159" s="8"/>
      <c r="G159" s="13"/>
      <c r="H159" s="14"/>
    </row>
    <row r="160" spans="1:8" ht="15.75" customHeight="1" x14ac:dyDescent="0.25">
      <c r="A160" s="8"/>
      <c r="G160" s="13"/>
      <c r="H160" s="14"/>
    </row>
    <row r="161" spans="1:8" ht="15.75" customHeight="1" x14ac:dyDescent="0.25">
      <c r="A161" s="8"/>
      <c r="G161" s="13"/>
      <c r="H161" s="14"/>
    </row>
    <row r="162" spans="1:8" ht="15.75" customHeight="1" x14ac:dyDescent="0.25">
      <c r="A162" s="8"/>
      <c r="G162" s="13"/>
      <c r="H162" s="14"/>
    </row>
    <row r="163" spans="1:8" ht="15.75" customHeight="1" x14ac:dyDescent="0.25">
      <c r="A163" s="8"/>
      <c r="G163" s="13"/>
      <c r="H163" s="14"/>
    </row>
    <row r="164" spans="1:8" ht="15.75" customHeight="1" x14ac:dyDescent="0.25">
      <c r="A164" s="8"/>
      <c r="G164" s="13"/>
      <c r="H164" s="14"/>
    </row>
    <row r="165" spans="1:8" ht="15.75" customHeight="1" x14ac:dyDescent="0.25">
      <c r="A165" s="8"/>
      <c r="G165" s="13"/>
      <c r="H165" s="14"/>
    </row>
    <row r="166" spans="1:8" ht="15.75" customHeight="1" x14ac:dyDescent="0.25">
      <c r="A166" s="8"/>
      <c r="G166" s="13"/>
      <c r="H166" s="14"/>
    </row>
    <row r="167" spans="1:8" ht="15.75" customHeight="1" x14ac:dyDescent="0.25">
      <c r="A167" s="8"/>
      <c r="G167" s="13"/>
      <c r="H167" s="14"/>
    </row>
    <row r="168" spans="1:8" ht="15.75" customHeight="1" x14ac:dyDescent="0.25">
      <c r="A168" s="8"/>
      <c r="G168" s="13"/>
      <c r="H168" s="14"/>
    </row>
    <row r="169" spans="1:8" ht="15.75" customHeight="1" x14ac:dyDescent="0.25">
      <c r="A169" s="8"/>
      <c r="G169" s="13"/>
      <c r="H169" s="14"/>
    </row>
    <row r="170" spans="1:8" ht="15.75" customHeight="1" x14ac:dyDescent="0.25">
      <c r="A170" s="8"/>
      <c r="G170" s="13"/>
      <c r="H170" s="14"/>
    </row>
    <row r="171" spans="1:8" ht="15.75" customHeight="1" x14ac:dyDescent="0.25">
      <c r="A171" s="8"/>
      <c r="G171" s="13"/>
      <c r="H171" s="14"/>
    </row>
    <row r="172" spans="1:8" ht="15.75" customHeight="1" x14ac:dyDescent="0.25">
      <c r="A172" s="8"/>
      <c r="G172" s="13"/>
      <c r="H172" s="14"/>
    </row>
    <row r="173" spans="1:8" ht="15.75" customHeight="1" x14ac:dyDescent="0.25">
      <c r="A173" s="8"/>
      <c r="G173" s="13"/>
      <c r="H173" s="14"/>
    </row>
    <row r="174" spans="1:8" ht="15.75" customHeight="1" x14ac:dyDescent="0.25">
      <c r="A174" s="8"/>
      <c r="G174" s="13"/>
      <c r="H174" s="14"/>
    </row>
    <row r="175" spans="1:8" ht="15.75" customHeight="1" x14ac:dyDescent="0.25">
      <c r="A175" s="8"/>
      <c r="G175" s="13"/>
      <c r="H175" s="14"/>
    </row>
    <row r="176" spans="1:8" ht="15.75" customHeight="1" x14ac:dyDescent="0.25">
      <c r="A176" s="8"/>
      <c r="G176" s="13"/>
      <c r="H176" s="14"/>
    </row>
    <row r="177" spans="1:8" ht="15.75" customHeight="1" x14ac:dyDescent="0.25">
      <c r="A177" s="8"/>
      <c r="G177" s="13"/>
      <c r="H177" s="14"/>
    </row>
    <row r="178" spans="1:8" ht="15.75" customHeight="1" x14ac:dyDescent="0.25">
      <c r="A178" s="8"/>
      <c r="G178" s="13"/>
      <c r="H178" s="14"/>
    </row>
    <row r="179" spans="1:8" ht="15.75" customHeight="1" x14ac:dyDescent="0.25">
      <c r="A179" s="8"/>
      <c r="G179" s="13"/>
      <c r="H179" s="14"/>
    </row>
    <row r="180" spans="1:8" ht="15.75" customHeight="1" x14ac:dyDescent="0.25">
      <c r="A180" s="8"/>
      <c r="G180" s="13"/>
      <c r="H180" s="14"/>
    </row>
    <row r="181" spans="1:8" ht="15.75" customHeight="1" x14ac:dyDescent="0.25">
      <c r="A181" s="8"/>
      <c r="G181" s="13"/>
      <c r="H181" s="14"/>
    </row>
    <row r="182" spans="1:8" ht="15.75" customHeight="1" x14ac:dyDescent="0.25">
      <c r="A182" s="8"/>
      <c r="G182" s="13"/>
      <c r="H182" s="14"/>
    </row>
    <row r="183" spans="1:8" ht="15.75" customHeight="1" x14ac:dyDescent="0.25">
      <c r="A183" s="8"/>
      <c r="G183" s="13"/>
      <c r="H183" s="14"/>
    </row>
    <row r="184" spans="1:8" ht="15.75" customHeight="1" x14ac:dyDescent="0.25">
      <c r="A184" s="8"/>
      <c r="G184" s="13"/>
      <c r="H184" s="14"/>
    </row>
    <row r="185" spans="1:8" ht="15.75" customHeight="1" x14ac:dyDescent="0.25">
      <c r="A185" s="8"/>
      <c r="G185" s="13"/>
      <c r="H185" s="14"/>
    </row>
    <row r="186" spans="1:8" ht="15.75" customHeight="1" x14ac:dyDescent="0.25">
      <c r="A186" s="8"/>
      <c r="G186" s="13"/>
      <c r="H186" s="14"/>
    </row>
    <row r="187" spans="1:8" ht="15.75" customHeight="1" x14ac:dyDescent="0.25">
      <c r="A187" s="8"/>
      <c r="G187" s="13"/>
      <c r="H187" s="14"/>
    </row>
    <row r="188" spans="1:8" ht="15.75" customHeight="1" x14ac:dyDescent="0.25">
      <c r="A188" s="8"/>
      <c r="G188" s="13"/>
      <c r="H188" s="14"/>
    </row>
    <row r="189" spans="1:8" ht="15.75" customHeight="1" x14ac:dyDescent="0.25">
      <c r="A189" s="8"/>
      <c r="G189" s="13"/>
      <c r="H189" s="14"/>
    </row>
    <row r="190" spans="1:8" ht="15.75" customHeight="1" x14ac:dyDescent="0.25">
      <c r="A190" s="8"/>
      <c r="G190" s="13"/>
      <c r="H190" s="14"/>
    </row>
    <row r="191" spans="1:8" ht="15.75" customHeight="1" x14ac:dyDescent="0.25">
      <c r="A191" s="8"/>
      <c r="G191" s="13"/>
      <c r="H191" s="14"/>
    </row>
    <row r="192" spans="1:8" ht="15.75" customHeight="1" x14ac:dyDescent="0.25">
      <c r="A192" s="8"/>
      <c r="G192" s="13"/>
      <c r="H192" s="14"/>
    </row>
    <row r="193" spans="1:8" ht="15.75" customHeight="1" x14ac:dyDescent="0.25">
      <c r="A193" s="8"/>
      <c r="G193" s="13"/>
      <c r="H193" s="14"/>
    </row>
    <row r="194" spans="1:8" ht="15.75" customHeight="1" x14ac:dyDescent="0.25">
      <c r="A194" s="8"/>
      <c r="G194" s="13"/>
      <c r="H194" s="14"/>
    </row>
    <row r="195" spans="1:8" ht="15.75" customHeight="1" x14ac:dyDescent="0.25">
      <c r="A195" s="8"/>
      <c r="G195" s="13"/>
      <c r="H195" s="14"/>
    </row>
    <row r="196" spans="1:8" ht="15.75" customHeight="1" x14ac:dyDescent="0.25">
      <c r="A196" s="8"/>
      <c r="G196" s="13"/>
      <c r="H196" s="14"/>
    </row>
    <row r="197" spans="1:8" ht="15.75" customHeight="1" x14ac:dyDescent="0.25">
      <c r="A197" s="8"/>
      <c r="G197" s="13"/>
      <c r="H197" s="14"/>
    </row>
    <row r="198" spans="1:8" ht="15.75" customHeight="1" x14ac:dyDescent="0.25">
      <c r="A198" s="8"/>
      <c r="G198" s="13"/>
      <c r="H198" s="14"/>
    </row>
    <row r="199" spans="1:8" ht="15.75" customHeight="1" x14ac:dyDescent="0.25">
      <c r="A199" s="8"/>
      <c r="G199" s="13"/>
      <c r="H199" s="14"/>
    </row>
    <row r="200" spans="1:8" ht="15.75" customHeight="1" x14ac:dyDescent="0.25">
      <c r="A200" s="8"/>
      <c r="G200" s="13"/>
      <c r="H200" s="14"/>
    </row>
    <row r="201" spans="1:8" ht="15.75" customHeight="1" x14ac:dyDescent="0.25">
      <c r="A201" s="8"/>
      <c r="G201" s="13"/>
      <c r="H201" s="14"/>
    </row>
    <row r="202" spans="1:8" ht="15.75" customHeight="1" x14ac:dyDescent="0.25">
      <c r="A202" s="8"/>
      <c r="G202" s="13"/>
      <c r="H202" s="14"/>
    </row>
    <row r="203" spans="1:8" ht="15.75" customHeight="1" x14ac:dyDescent="0.25">
      <c r="A203" s="8"/>
      <c r="G203" s="13"/>
      <c r="H203" s="14"/>
    </row>
    <row r="204" spans="1:8" ht="15.75" customHeight="1" x14ac:dyDescent="0.25">
      <c r="A204" s="8"/>
      <c r="G204" s="13"/>
      <c r="H204" s="14"/>
    </row>
    <row r="205" spans="1:8" ht="15.75" customHeight="1" x14ac:dyDescent="0.25">
      <c r="A205" s="8"/>
      <c r="G205" s="13"/>
      <c r="H205" s="14"/>
    </row>
    <row r="206" spans="1:8" ht="15.75" customHeight="1" x14ac:dyDescent="0.25">
      <c r="A206" s="8"/>
      <c r="G206" s="13"/>
      <c r="H206" s="14"/>
    </row>
    <row r="207" spans="1:8" ht="15.75" customHeight="1" x14ac:dyDescent="0.25">
      <c r="A207" s="8"/>
      <c r="G207" s="13"/>
      <c r="H207" s="14"/>
    </row>
    <row r="208" spans="1:8" ht="15.75" customHeight="1" x14ac:dyDescent="0.25">
      <c r="A208" s="8"/>
      <c r="G208" s="13"/>
      <c r="H208" s="14"/>
    </row>
    <row r="209" spans="1:8" ht="15.75" customHeight="1" x14ac:dyDescent="0.25">
      <c r="A209" s="8"/>
      <c r="G209" s="13"/>
      <c r="H209" s="14"/>
    </row>
    <row r="210" spans="1:8" ht="15.75" customHeight="1" x14ac:dyDescent="0.25">
      <c r="A210" s="8"/>
      <c r="G210" s="13"/>
      <c r="H210" s="14"/>
    </row>
    <row r="211" spans="1:8" ht="15.75" customHeight="1" x14ac:dyDescent="0.25">
      <c r="A211" s="8"/>
      <c r="G211" s="13"/>
      <c r="H211" s="14"/>
    </row>
    <row r="212" spans="1:8" ht="15.75" customHeight="1" x14ac:dyDescent="0.25">
      <c r="A212" s="8"/>
      <c r="G212" s="13"/>
      <c r="H212" s="14"/>
    </row>
    <row r="213" spans="1:8" ht="15.75" customHeight="1" x14ac:dyDescent="0.25">
      <c r="A213" s="8"/>
      <c r="G213" s="13"/>
      <c r="H213" s="14"/>
    </row>
    <row r="214" spans="1:8" ht="15.75" customHeight="1" x14ac:dyDescent="0.25">
      <c r="A214" s="8"/>
      <c r="G214" s="13"/>
      <c r="H214" s="14"/>
    </row>
    <row r="215" spans="1:8" ht="15.75" customHeight="1" x14ac:dyDescent="0.25">
      <c r="A215" s="8"/>
      <c r="G215" s="13"/>
      <c r="H215" s="14"/>
    </row>
    <row r="216" spans="1:8" ht="15.75" customHeight="1" x14ac:dyDescent="0.25">
      <c r="A216" s="8"/>
      <c r="G216" s="13"/>
      <c r="H216" s="14"/>
    </row>
    <row r="217" spans="1:8" ht="15.75" customHeight="1" x14ac:dyDescent="0.25">
      <c r="A217" s="8"/>
      <c r="G217" s="13"/>
      <c r="H217" s="14"/>
    </row>
    <row r="218" spans="1:8" ht="15.75" customHeight="1" x14ac:dyDescent="0.25">
      <c r="A218" s="8"/>
      <c r="G218" s="13"/>
      <c r="H218" s="14"/>
    </row>
    <row r="219" spans="1:8" ht="15.75" customHeight="1" x14ac:dyDescent="0.25">
      <c r="A219" s="8"/>
      <c r="G219" s="13"/>
      <c r="H219" s="14"/>
    </row>
    <row r="220" spans="1:8" ht="15.75" customHeight="1" x14ac:dyDescent="0.25">
      <c r="A220" s="8"/>
      <c r="G220" s="13"/>
      <c r="H220" s="14"/>
    </row>
    <row r="221" spans="1:8" ht="15.75" customHeight="1" x14ac:dyDescent="0.25">
      <c r="A221" s="8"/>
      <c r="G221" s="13"/>
      <c r="H221" s="14"/>
    </row>
    <row r="222" spans="1:8" ht="15.75" customHeight="1" x14ac:dyDescent="0.25">
      <c r="A222" s="8"/>
      <c r="G222" s="13"/>
      <c r="H222" s="14"/>
    </row>
    <row r="223" spans="1:8" ht="15.75" customHeight="1" x14ac:dyDescent="0.25">
      <c r="A223" s="8"/>
      <c r="G223" s="13"/>
      <c r="H223" s="14"/>
    </row>
    <row r="224" spans="1:8" ht="15.75" customHeight="1" x14ac:dyDescent="0.25">
      <c r="A224" s="8"/>
      <c r="G224" s="13"/>
      <c r="H224" s="14"/>
    </row>
    <row r="225" spans="1:8" ht="15.75" customHeight="1" x14ac:dyDescent="0.25">
      <c r="A225" s="8"/>
      <c r="G225" s="13"/>
      <c r="H225" s="14"/>
    </row>
    <row r="226" spans="1:8" ht="15.75" customHeight="1" x14ac:dyDescent="0.25">
      <c r="A226" s="8"/>
      <c r="G226" s="13"/>
      <c r="H226" s="14"/>
    </row>
    <row r="227" spans="1:8" ht="15.75" customHeight="1" x14ac:dyDescent="0.25">
      <c r="A227" s="8"/>
      <c r="G227" s="13"/>
      <c r="H227" s="14"/>
    </row>
    <row r="228" spans="1:8" ht="15.75" customHeight="1" x14ac:dyDescent="0.25">
      <c r="A228" s="8"/>
      <c r="G228" s="13"/>
      <c r="H228" s="14"/>
    </row>
    <row r="229" spans="1:8" ht="15.75" customHeight="1" x14ac:dyDescent="0.25">
      <c r="A229" s="8"/>
      <c r="G229" s="13"/>
      <c r="H229" s="14"/>
    </row>
    <row r="230" spans="1:8" ht="15.75" customHeight="1" x14ac:dyDescent="0.25">
      <c r="A230" s="8"/>
      <c r="G230" s="13"/>
      <c r="H230" s="14"/>
    </row>
    <row r="231" spans="1:8" ht="15.75" customHeight="1" x14ac:dyDescent="0.25">
      <c r="A231" s="8"/>
      <c r="G231" s="13"/>
      <c r="H231" s="14"/>
    </row>
    <row r="232" spans="1:8" ht="15.75" customHeight="1" x14ac:dyDescent="0.25">
      <c r="A232" s="8"/>
      <c r="G232" s="13"/>
      <c r="H232" s="14"/>
    </row>
    <row r="233" spans="1:8" ht="15.75" customHeight="1" x14ac:dyDescent="0.25">
      <c r="A233" s="8"/>
      <c r="G233" s="13"/>
      <c r="H233" s="14"/>
    </row>
    <row r="234" spans="1:8" ht="15.75" customHeight="1" x14ac:dyDescent="0.25">
      <c r="A234" s="8"/>
      <c r="G234" s="13"/>
      <c r="H234" s="14"/>
    </row>
    <row r="235" spans="1:8" ht="15.75" customHeight="1" x14ac:dyDescent="0.25">
      <c r="A235" s="8"/>
      <c r="G235" s="13"/>
      <c r="H235" s="14"/>
    </row>
    <row r="236" spans="1:8" ht="15.75" customHeight="1" x14ac:dyDescent="0.25">
      <c r="A236" s="8"/>
      <c r="G236" s="13"/>
      <c r="H236" s="14"/>
    </row>
    <row r="237" spans="1:8" ht="15.75" customHeight="1" x14ac:dyDescent="0.25">
      <c r="A237" s="8"/>
      <c r="G237" s="13"/>
      <c r="H237" s="14"/>
    </row>
    <row r="238" spans="1:8" ht="15.75" customHeight="1" x14ac:dyDescent="0.25">
      <c r="A238" s="8"/>
      <c r="G238" s="13"/>
      <c r="H238" s="14"/>
    </row>
    <row r="239" spans="1:8" ht="15.75" customHeight="1" x14ac:dyDescent="0.25">
      <c r="A239" s="8"/>
      <c r="G239" s="13"/>
      <c r="H239" s="14"/>
    </row>
    <row r="240" spans="1:8" ht="15.75" customHeight="1" x14ac:dyDescent="0.25">
      <c r="A240" s="8"/>
      <c r="G240" s="13"/>
      <c r="H240" s="14"/>
    </row>
    <row r="241" spans="1:8" ht="15.75" customHeight="1" x14ac:dyDescent="0.25">
      <c r="A241" s="8"/>
      <c r="G241" s="13"/>
      <c r="H241" s="14"/>
    </row>
    <row r="242" spans="1:8" ht="15.75" customHeight="1" x14ac:dyDescent="0.25">
      <c r="A242" s="8"/>
      <c r="G242" s="13"/>
      <c r="H242" s="14"/>
    </row>
    <row r="243" spans="1:8" ht="15.75" customHeight="1" x14ac:dyDescent="0.25">
      <c r="A243" s="8"/>
      <c r="G243" s="13"/>
      <c r="H243" s="14"/>
    </row>
    <row r="244" spans="1:8" ht="15.75" customHeight="1" x14ac:dyDescent="0.25">
      <c r="A244" s="8"/>
      <c r="G244" s="13"/>
      <c r="H244" s="14"/>
    </row>
    <row r="245" spans="1:8" ht="15.75" customHeight="1" x14ac:dyDescent="0.25">
      <c r="A245" s="8"/>
      <c r="G245" s="13"/>
      <c r="H245" s="14"/>
    </row>
    <row r="246" spans="1:8" ht="15.75" customHeight="1" x14ac:dyDescent="0.25">
      <c r="A246" s="8"/>
      <c r="G246" s="13"/>
      <c r="H246" s="14"/>
    </row>
    <row r="247" spans="1:8" ht="15.75" customHeight="1" x14ac:dyDescent="0.25">
      <c r="A247" s="8"/>
      <c r="G247" s="13"/>
      <c r="H247" s="14"/>
    </row>
    <row r="248" spans="1:8" ht="15.75" customHeight="1" x14ac:dyDescent="0.25">
      <c r="A248" s="8"/>
      <c r="G248" s="13"/>
      <c r="H248" s="14"/>
    </row>
    <row r="249" spans="1:8" ht="15.75" customHeight="1" x14ac:dyDescent="0.25">
      <c r="A249" s="8"/>
      <c r="G249" s="13"/>
      <c r="H249" s="14"/>
    </row>
    <row r="250" spans="1:8" ht="15.75" customHeight="1" x14ac:dyDescent="0.25">
      <c r="A250" s="8"/>
      <c r="G250" s="13"/>
      <c r="H250" s="14"/>
    </row>
    <row r="251" spans="1:8" ht="15.75" customHeight="1" x14ac:dyDescent="0.25">
      <c r="A251" s="8"/>
      <c r="G251" s="13"/>
      <c r="H251" s="14"/>
    </row>
    <row r="252" spans="1:8" ht="15.75" customHeight="1" x14ac:dyDescent="0.25">
      <c r="A252" s="8"/>
      <c r="G252" s="13"/>
      <c r="H252" s="14"/>
    </row>
    <row r="253" spans="1:8" ht="15.75" customHeight="1" x14ac:dyDescent="0.25">
      <c r="A253" s="8"/>
      <c r="G253" s="13"/>
      <c r="H253" s="14"/>
    </row>
    <row r="254" spans="1:8" ht="15.75" customHeight="1" x14ac:dyDescent="0.25">
      <c r="A254" s="8"/>
      <c r="G254" s="13"/>
      <c r="H254" s="14"/>
    </row>
    <row r="255" spans="1:8" ht="15.75" customHeight="1" x14ac:dyDescent="0.25">
      <c r="A255" s="8"/>
      <c r="G255" s="13"/>
      <c r="H255" s="14"/>
    </row>
    <row r="256" spans="1:8" ht="15.75" customHeight="1" x14ac:dyDescent="0.25">
      <c r="A256" s="8"/>
      <c r="G256" s="13"/>
      <c r="H256" s="14"/>
    </row>
    <row r="257" spans="1:8" ht="15.75" customHeight="1" x14ac:dyDescent="0.25">
      <c r="A257" s="8"/>
      <c r="G257" s="13"/>
      <c r="H257" s="14"/>
    </row>
    <row r="258" spans="1:8" ht="15.75" customHeight="1" x14ac:dyDescent="0.25">
      <c r="A258" s="8"/>
      <c r="G258" s="13"/>
      <c r="H258" s="14"/>
    </row>
    <row r="259" spans="1:8" ht="15.75" customHeight="1" x14ac:dyDescent="0.25">
      <c r="A259" s="8"/>
      <c r="G259" s="13"/>
      <c r="H259" s="14"/>
    </row>
    <row r="260" spans="1:8" ht="15.75" customHeight="1" x14ac:dyDescent="0.25">
      <c r="A260" s="8"/>
      <c r="G260" s="13"/>
      <c r="H260" s="14"/>
    </row>
    <row r="261" spans="1:8" ht="15.75" customHeight="1" x14ac:dyDescent="0.25">
      <c r="A261" s="8"/>
      <c r="G261" s="13"/>
      <c r="H261" s="14"/>
    </row>
    <row r="262" spans="1:8" ht="15.75" customHeight="1" x14ac:dyDescent="0.25">
      <c r="A262" s="8"/>
      <c r="G262" s="13"/>
      <c r="H262" s="14"/>
    </row>
    <row r="263" spans="1:8" ht="15.75" customHeight="1" x14ac:dyDescent="0.25">
      <c r="A263" s="8"/>
      <c r="G263" s="13"/>
      <c r="H263" s="14"/>
    </row>
    <row r="264" spans="1:8" ht="15.75" customHeight="1" x14ac:dyDescent="0.25">
      <c r="A264" s="8"/>
      <c r="G264" s="13"/>
      <c r="H264" s="14"/>
    </row>
    <row r="265" spans="1:8" ht="15.75" customHeight="1" x14ac:dyDescent="0.25">
      <c r="A265" s="8"/>
      <c r="G265" s="13"/>
      <c r="H265" s="14"/>
    </row>
    <row r="266" spans="1:8" ht="15.75" customHeight="1" x14ac:dyDescent="0.25">
      <c r="A266" s="8"/>
      <c r="G266" s="13"/>
      <c r="H266" s="14"/>
    </row>
    <row r="267" spans="1:8" ht="15.75" customHeight="1" x14ac:dyDescent="0.25">
      <c r="A267" s="8"/>
      <c r="G267" s="13"/>
      <c r="H267" s="14"/>
    </row>
    <row r="268" spans="1:8" ht="15.75" customHeight="1" x14ac:dyDescent="0.25">
      <c r="A268" s="8"/>
      <c r="G268" s="13"/>
      <c r="H268" s="14"/>
    </row>
    <row r="269" spans="1:8" ht="15.75" customHeight="1" x14ac:dyDescent="0.25">
      <c r="A269" s="8"/>
      <c r="G269" s="13"/>
      <c r="H269" s="14"/>
    </row>
    <row r="270" spans="1:8" ht="15.75" customHeight="1" x14ac:dyDescent="0.25">
      <c r="A270" s="8"/>
      <c r="G270" s="13"/>
      <c r="H270" s="14"/>
    </row>
    <row r="271" spans="1:8" ht="15.75" customHeight="1" x14ac:dyDescent="0.25">
      <c r="A271" s="8"/>
      <c r="G271" s="13"/>
      <c r="H271" s="14"/>
    </row>
    <row r="272" spans="1:8" ht="15.75" customHeight="1" x14ac:dyDescent="0.25">
      <c r="A272" s="8"/>
      <c r="G272" s="13"/>
      <c r="H272" s="14"/>
    </row>
    <row r="273" spans="1:8" ht="15.75" customHeight="1" x14ac:dyDescent="0.25">
      <c r="A273" s="8"/>
      <c r="G273" s="13"/>
      <c r="H273" s="14"/>
    </row>
    <row r="274" spans="1:8" ht="15.75" customHeight="1" x14ac:dyDescent="0.25">
      <c r="A274" s="8"/>
      <c r="G274" s="13"/>
      <c r="H274" s="14"/>
    </row>
    <row r="275" spans="1:8" ht="15.75" customHeight="1" x14ac:dyDescent="0.25">
      <c r="A275" s="8"/>
      <c r="G275" s="13"/>
      <c r="H275" s="14"/>
    </row>
    <row r="276" spans="1:8" ht="15.75" customHeight="1" x14ac:dyDescent="0.25">
      <c r="A276" s="8"/>
      <c r="G276" s="13"/>
      <c r="H276" s="14"/>
    </row>
    <row r="277" spans="1:8" ht="15.75" customHeight="1" x14ac:dyDescent="0.25">
      <c r="A277" s="8"/>
      <c r="G277" s="13"/>
      <c r="H277" s="14"/>
    </row>
    <row r="278" spans="1:8" ht="15.75" customHeight="1" x14ac:dyDescent="0.25">
      <c r="A278" s="8"/>
      <c r="G278" s="13"/>
      <c r="H278" s="14"/>
    </row>
    <row r="279" spans="1:8" ht="15.75" customHeight="1" x14ac:dyDescent="0.25">
      <c r="A279" s="8"/>
      <c r="G279" s="13"/>
      <c r="H279" s="14"/>
    </row>
    <row r="280" spans="1:8" ht="15.75" customHeight="1" x14ac:dyDescent="0.25">
      <c r="A280" s="8"/>
      <c r="G280" s="13"/>
      <c r="H280" s="14"/>
    </row>
    <row r="281" spans="1:8" ht="15.75" customHeight="1" x14ac:dyDescent="0.25">
      <c r="A281" s="8"/>
      <c r="G281" s="13"/>
      <c r="H281" s="14"/>
    </row>
    <row r="282" spans="1:8" ht="15.75" customHeight="1" x14ac:dyDescent="0.25">
      <c r="A282" s="8"/>
      <c r="G282" s="13"/>
      <c r="H282" s="14"/>
    </row>
    <row r="283" spans="1:8" ht="15.75" customHeight="1" x14ac:dyDescent="0.25">
      <c r="A283" s="8"/>
      <c r="G283" s="13"/>
      <c r="H283" s="14"/>
    </row>
    <row r="284" spans="1:8" ht="15.75" customHeight="1" x14ac:dyDescent="0.25">
      <c r="A284" s="8"/>
      <c r="G284" s="13"/>
      <c r="H284" s="14"/>
    </row>
    <row r="285" spans="1:8" ht="15.75" customHeight="1" x14ac:dyDescent="0.25">
      <c r="A285" s="8"/>
      <c r="G285" s="13"/>
      <c r="H285" s="14"/>
    </row>
    <row r="286" spans="1:8" ht="15.75" customHeight="1" x14ac:dyDescent="0.25">
      <c r="A286" s="8"/>
      <c r="G286" s="13"/>
      <c r="H286" s="14"/>
    </row>
    <row r="287" spans="1:8" ht="15.75" customHeight="1" x14ac:dyDescent="0.25">
      <c r="A287" s="8"/>
      <c r="G287" s="13"/>
      <c r="H287" s="14"/>
    </row>
    <row r="288" spans="1:8" ht="15.75" customHeight="1" x14ac:dyDescent="0.25">
      <c r="A288" s="8"/>
      <c r="G288" s="13"/>
      <c r="H288" s="14"/>
    </row>
    <row r="289" spans="1:8" ht="15.75" customHeight="1" x14ac:dyDescent="0.25">
      <c r="A289" s="8"/>
      <c r="G289" s="13"/>
      <c r="H289" s="14"/>
    </row>
    <row r="290" spans="1:8" ht="15.75" customHeight="1" x14ac:dyDescent="0.25">
      <c r="A290" s="8"/>
      <c r="G290" s="13"/>
      <c r="H290" s="14"/>
    </row>
    <row r="291" spans="1:8" ht="15.75" customHeight="1" x14ac:dyDescent="0.25">
      <c r="A291" s="8"/>
      <c r="G291" s="13"/>
      <c r="H291" s="14"/>
    </row>
    <row r="292" spans="1:8" ht="15.75" customHeight="1" x14ac:dyDescent="0.25">
      <c r="A292" s="8"/>
      <c r="G292" s="13"/>
      <c r="H292" s="14"/>
    </row>
    <row r="293" spans="1:8" ht="15.75" customHeight="1" x14ac:dyDescent="0.25">
      <c r="A293" s="8"/>
      <c r="G293" s="13"/>
      <c r="H293" s="14"/>
    </row>
    <row r="294" spans="1:8" ht="15.75" customHeight="1" x14ac:dyDescent="0.25">
      <c r="A294" s="8"/>
      <c r="G294" s="13"/>
      <c r="H294" s="14"/>
    </row>
    <row r="295" spans="1:8" ht="15.75" customHeight="1" x14ac:dyDescent="0.25">
      <c r="A295" s="8"/>
      <c r="G295" s="13"/>
      <c r="H295" s="14"/>
    </row>
    <row r="296" spans="1:8" ht="15.75" customHeight="1" x14ac:dyDescent="0.25">
      <c r="A296" s="8"/>
      <c r="G296" s="13"/>
      <c r="H296" s="14"/>
    </row>
    <row r="297" spans="1:8" ht="15.75" customHeight="1" x14ac:dyDescent="0.25">
      <c r="A297" s="8"/>
      <c r="G297" s="13"/>
      <c r="H297" s="14"/>
    </row>
    <row r="298" spans="1:8" ht="15.75" customHeight="1" x14ac:dyDescent="0.25">
      <c r="A298" s="8"/>
      <c r="G298" s="13"/>
      <c r="H298" s="14"/>
    </row>
    <row r="299" spans="1:8" ht="15.75" customHeight="1" x14ac:dyDescent="0.25">
      <c r="A299" s="8"/>
      <c r="G299" s="13"/>
      <c r="H299" s="14"/>
    </row>
    <row r="300" spans="1:8" ht="15.75" customHeight="1" x14ac:dyDescent="0.25">
      <c r="A300" s="8"/>
      <c r="G300" s="13"/>
      <c r="H300" s="14"/>
    </row>
    <row r="301" spans="1:8" ht="15.75" customHeight="1" x14ac:dyDescent="0.25">
      <c r="A301" s="8"/>
      <c r="G301" s="13"/>
      <c r="H301" s="14"/>
    </row>
    <row r="302" spans="1:8" ht="15.75" customHeight="1" x14ac:dyDescent="0.25">
      <c r="A302" s="8"/>
      <c r="G302" s="13"/>
      <c r="H302" s="14"/>
    </row>
    <row r="303" spans="1:8" ht="15.75" customHeight="1" x14ac:dyDescent="0.25">
      <c r="A303" s="8"/>
      <c r="G303" s="13"/>
      <c r="H303" s="14"/>
    </row>
    <row r="304" spans="1:8" ht="15.75" customHeight="1" x14ac:dyDescent="0.25">
      <c r="A304" s="8"/>
      <c r="G304" s="13"/>
      <c r="H304" s="14"/>
    </row>
    <row r="305" spans="1:8" ht="15.75" customHeight="1" x14ac:dyDescent="0.25">
      <c r="A305" s="8"/>
      <c r="G305" s="13"/>
      <c r="H305" s="14"/>
    </row>
    <row r="306" spans="1:8" ht="15.75" customHeight="1" x14ac:dyDescent="0.25">
      <c r="A306" s="8"/>
      <c r="G306" s="13"/>
      <c r="H306" s="14"/>
    </row>
    <row r="307" spans="1:8" ht="15.75" customHeight="1" x14ac:dyDescent="0.25">
      <c r="A307" s="8"/>
      <c r="G307" s="13"/>
      <c r="H307" s="14"/>
    </row>
    <row r="308" spans="1:8" ht="15.75" customHeight="1" x14ac:dyDescent="0.25">
      <c r="A308" s="8"/>
      <c r="G308" s="13"/>
      <c r="H308" s="14"/>
    </row>
    <row r="309" spans="1:8" ht="15.75" customHeight="1" x14ac:dyDescent="0.25">
      <c r="A309" s="8"/>
      <c r="G309" s="13"/>
      <c r="H309" s="14"/>
    </row>
    <row r="310" spans="1:8" ht="15.75" customHeight="1" x14ac:dyDescent="0.25">
      <c r="A310" s="8"/>
      <c r="G310" s="13"/>
      <c r="H310" s="14"/>
    </row>
    <row r="311" spans="1:8" ht="15.75" customHeight="1" x14ac:dyDescent="0.25">
      <c r="A311" s="8"/>
      <c r="G311" s="13"/>
      <c r="H311" s="14"/>
    </row>
    <row r="312" spans="1:8" ht="15.75" customHeight="1" x14ac:dyDescent="0.25">
      <c r="A312" s="8"/>
      <c r="G312" s="13"/>
      <c r="H312" s="14"/>
    </row>
    <row r="313" spans="1:8" ht="15.75" customHeight="1" x14ac:dyDescent="0.25">
      <c r="A313" s="8"/>
      <c r="G313" s="13"/>
      <c r="H313" s="14"/>
    </row>
    <row r="314" spans="1:8" ht="15.75" customHeight="1" x14ac:dyDescent="0.25">
      <c r="A314" s="8"/>
      <c r="G314" s="13"/>
      <c r="H314" s="14"/>
    </row>
    <row r="315" spans="1:8" ht="15.75" customHeight="1" x14ac:dyDescent="0.25">
      <c r="A315" s="8"/>
      <c r="G315" s="13"/>
      <c r="H315" s="14"/>
    </row>
    <row r="316" spans="1:8" ht="15.75" customHeight="1" x14ac:dyDescent="0.25">
      <c r="A316" s="8"/>
      <c r="G316" s="13"/>
      <c r="H316" s="14"/>
    </row>
    <row r="317" spans="1:8" ht="15.75" customHeight="1" x14ac:dyDescent="0.25">
      <c r="A317" s="8"/>
      <c r="G317" s="13"/>
      <c r="H317" s="14"/>
    </row>
    <row r="318" spans="1:8" ht="15.75" customHeight="1" x14ac:dyDescent="0.25">
      <c r="A318" s="8"/>
      <c r="G318" s="13"/>
      <c r="H318" s="14"/>
    </row>
    <row r="319" spans="1:8" ht="15.75" customHeight="1" x14ac:dyDescent="0.25">
      <c r="A319" s="8"/>
      <c r="G319" s="13"/>
      <c r="H319" s="14"/>
    </row>
    <row r="320" spans="1:8" ht="15.75" customHeight="1" x14ac:dyDescent="0.25">
      <c r="A320" s="8"/>
      <c r="G320" s="13"/>
      <c r="H320" s="14"/>
    </row>
    <row r="321" spans="1:8" ht="15.75" customHeight="1" x14ac:dyDescent="0.25">
      <c r="A321" s="8"/>
      <c r="G321" s="13"/>
      <c r="H321" s="14"/>
    </row>
    <row r="322" spans="1:8" ht="15.75" customHeight="1" x14ac:dyDescent="0.25">
      <c r="A322" s="8"/>
      <c r="G322" s="13"/>
      <c r="H322" s="14"/>
    </row>
    <row r="323" spans="1:8" ht="15.75" customHeight="1" x14ac:dyDescent="0.25">
      <c r="A323" s="8"/>
      <c r="G323" s="13"/>
      <c r="H323" s="14"/>
    </row>
    <row r="324" spans="1:8" ht="15.75" customHeight="1" x14ac:dyDescent="0.25">
      <c r="A324" s="8"/>
      <c r="G324" s="13"/>
      <c r="H324" s="14"/>
    </row>
    <row r="325" spans="1:8" ht="15.75" customHeight="1" x14ac:dyDescent="0.25">
      <c r="A325" s="8"/>
      <c r="G325" s="13"/>
      <c r="H325" s="14"/>
    </row>
    <row r="326" spans="1:8" ht="15.75" customHeight="1" x14ac:dyDescent="0.25">
      <c r="A326" s="8"/>
      <c r="G326" s="13"/>
      <c r="H326" s="14"/>
    </row>
    <row r="327" spans="1:8" ht="15.75" customHeight="1" x14ac:dyDescent="0.25">
      <c r="A327" s="8"/>
      <c r="G327" s="13"/>
      <c r="H327" s="14"/>
    </row>
    <row r="328" spans="1:8" ht="15.75" customHeight="1" x14ac:dyDescent="0.25">
      <c r="A328" s="8"/>
      <c r="G328" s="13"/>
      <c r="H328" s="14"/>
    </row>
    <row r="329" spans="1:8" ht="15.75" customHeight="1" x14ac:dyDescent="0.25">
      <c r="A329" s="8"/>
      <c r="G329" s="13"/>
      <c r="H329" s="14"/>
    </row>
    <row r="330" spans="1:8" ht="15.75" customHeight="1" x14ac:dyDescent="0.25">
      <c r="A330" s="8"/>
      <c r="G330" s="13"/>
      <c r="H330" s="14"/>
    </row>
    <row r="331" spans="1:8" ht="15.75" customHeight="1" x14ac:dyDescent="0.25">
      <c r="A331" s="8"/>
      <c r="G331" s="13"/>
      <c r="H331" s="14"/>
    </row>
    <row r="332" spans="1:8" ht="15.75" customHeight="1" x14ac:dyDescent="0.25">
      <c r="A332" s="8"/>
      <c r="G332" s="13"/>
      <c r="H332" s="14"/>
    </row>
    <row r="333" spans="1:8" ht="15.75" customHeight="1" x14ac:dyDescent="0.25">
      <c r="A333" s="8"/>
      <c r="G333" s="13"/>
      <c r="H333" s="14"/>
    </row>
    <row r="334" spans="1:8" ht="15.75" customHeight="1" x14ac:dyDescent="0.25">
      <c r="A334" s="8"/>
      <c r="G334" s="13"/>
      <c r="H334" s="14"/>
    </row>
    <row r="335" spans="1:8" ht="15.75" customHeight="1" x14ac:dyDescent="0.25">
      <c r="A335" s="8"/>
      <c r="G335" s="13"/>
      <c r="H335" s="14"/>
    </row>
    <row r="336" spans="1:8" ht="15.75" customHeight="1" x14ac:dyDescent="0.25">
      <c r="A336" s="8"/>
      <c r="G336" s="13"/>
      <c r="H336" s="14"/>
    </row>
    <row r="337" spans="1:8" ht="15.75" customHeight="1" x14ac:dyDescent="0.25">
      <c r="A337" s="8"/>
      <c r="G337" s="13"/>
      <c r="H337" s="14"/>
    </row>
    <row r="338" spans="1:8" ht="15.75" customHeight="1" x14ac:dyDescent="0.25">
      <c r="A338" s="8"/>
      <c r="G338" s="13"/>
      <c r="H338" s="14"/>
    </row>
    <row r="339" spans="1:8" ht="15.75" customHeight="1" x14ac:dyDescent="0.25">
      <c r="A339" s="8"/>
      <c r="G339" s="13"/>
      <c r="H339" s="14"/>
    </row>
    <row r="340" spans="1:8" ht="15.75" customHeight="1" x14ac:dyDescent="0.25">
      <c r="A340" s="8"/>
      <c r="G340" s="13"/>
      <c r="H340" s="14"/>
    </row>
    <row r="341" spans="1:8" ht="15.75" customHeight="1" x14ac:dyDescent="0.25">
      <c r="A341" s="8"/>
      <c r="G341" s="13"/>
      <c r="H341" s="14"/>
    </row>
    <row r="342" spans="1:8" ht="15.75" customHeight="1" x14ac:dyDescent="0.25">
      <c r="A342" s="8"/>
      <c r="G342" s="13"/>
      <c r="H342" s="14"/>
    </row>
    <row r="343" spans="1:8" ht="15.75" customHeight="1" x14ac:dyDescent="0.25">
      <c r="A343" s="8"/>
      <c r="G343" s="13"/>
      <c r="H343" s="14"/>
    </row>
    <row r="344" spans="1:8" ht="15.75" customHeight="1" x14ac:dyDescent="0.25">
      <c r="A344" s="8"/>
      <c r="G344" s="13"/>
      <c r="H344" s="14"/>
    </row>
    <row r="345" spans="1:8" ht="15.75" customHeight="1" x14ac:dyDescent="0.25">
      <c r="A345" s="8"/>
      <c r="G345" s="13"/>
      <c r="H345" s="14"/>
    </row>
    <row r="346" spans="1:8" ht="15.75" customHeight="1" x14ac:dyDescent="0.25">
      <c r="A346" s="8"/>
      <c r="G346" s="13"/>
      <c r="H346" s="14"/>
    </row>
    <row r="347" spans="1:8" ht="15.75" customHeight="1" x14ac:dyDescent="0.25">
      <c r="A347" s="8"/>
      <c r="G347" s="13"/>
      <c r="H347" s="14"/>
    </row>
    <row r="348" spans="1:8" ht="15.75" customHeight="1" x14ac:dyDescent="0.25">
      <c r="A348" s="8"/>
      <c r="G348" s="13"/>
      <c r="H348" s="14"/>
    </row>
    <row r="349" spans="1:8" ht="15.75" customHeight="1" x14ac:dyDescent="0.25">
      <c r="A349" s="8"/>
      <c r="G349" s="13"/>
      <c r="H349" s="14"/>
    </row>
    <row r="350" spans="1:8" ht="15.75" customHeight="1" x14ac:dyDescent="0.25">
      <c r="A350" s="8"/>
      <c r="G350" s="13"/>
      <c r="H350" s="14"/>
    </row>
    <row r="351" spans="1:8" ht="15.75" customHeight="1" x14ac:dyDescent="0.25">
      <c r="A351" s="8"/>
      <c r="G351" s="13"/>
      <c r="H351" s="14"/>
    </row>
    <row r="352" spans="1:8" ht="15.75" customHeight="1" x14ac:dyDescent="0.25">
      <c r="A352" s="8"/>
      <c r="G352" s="13"/>
      <c r="H352" s="14"/>
    </row>
    <row r="353" spans="1:8" ht="15.75" customHeight="1" x14ac:dyDescent="0.25">
      <c r="A353" s="8"/>
      <c r="G353" s="13"/>
      <c r="H353" s="14"/>
    </row>
    <row r="354" spans="1:8" ht="15.75" customHeight="1" x14ac:dyDescent="0.25">
      <c r="A354" s="8"/>
      <c r="G354" s="13"/>
      <c r="H354" s="14"/>
    </row>
    <row r="355" spans="1:8" ht="15.75" customHeight="1" x14ac:dyDescent="0.25">
      <c r="A355" s="8"/>
      <c r="G355" s="13"/>
      <c r="H355" s="14"/>
    </row>
    <row r="356" spans="1:8" ht="15.75" customHeight="1" x14ac:dyDescent="0.25">
      <c r="A356" s="8"/>
      <c r="G356" s="13"/>
      <c r="H356" s="14"/>
    </row>
    <row r="357" spans="1:8" ht="15.75" customHeight="1" x14ac:dyDescent="0.25">
      <c r="A357" s="8"/>
      <c r="G357" s="13"/>
      <c r="H357" s="14"/>
    </row>
    <row r="358" spans="1:8" ht="15.75" customHeight="1" x14ac:dyDescent="0.25">
      <c r="A358" s="8"/>
      <c r="G358" s="13"/>
      <c r="H358" s="14"/>
    </row>
    <row r="359" spans="1:8" ht="15.75" customHeight="1" x14ac:dyDescent="0.25">
      <c r="A359" s="8"/>
      <c r="G359" s="13"/>
      <c r="H359" s="14"/>
    </row>
    <row r="360" spans="1:8" ht="15.75" customHeight="1" x14ac:dyDescent="0.25">
      <c r="A360" s="8"/>
      <c r="G360" s="13"/>
      <c r="H360" s="14"/>
    </row>
    <row r="361" spans="1:8" ht="15.75" customHeight="1" x14ac:dyDescent="0.25">
      <c r="A361" s="8"/>
      <c r="G361" s="13"/>
      <c r="H361" s="14"/>
    </row>
    <row r="362" spans="1:8" ht="15.75" customHeight="1" x14ac:dyDescent="0.25">
      <c r="A362" s="8"/>
      <c r="G362" s="13"/>
      <c r="H362" s="14"/>
    </row>
    <row r="363" spans="1:8" ht="15.75" customHeight="1" x14ac:dyDescent="0.25">
      <c r="A363" s="8"/>
      <c r="G363" s="13"/>
      <c r="H363" s="14"/>
    </row>
    <row r="364" spans="1:8" ht="15.75" customHeight="1" x14ac:dyDescent="0.25">
      <c r="A364" s="8"/>
      <c r="G364" s="13"/>
      <c r="H364" s="14"/>
    </row>
    <row r="365" spans="1:8" ht="15.75" customHeight="1" x14ac:dyDescent="0.25">
      <c r="A365" s="8"/>
      <c r="G365" s="13"/>
      <c r="H365" s="14"/>
    </row>
    <row r="366" spans="1:8" ht="15.75" customHeight="1" x14ac:dyDescent="0.25">
      <c r="A366" s="8"/>
      <c r="G366" s="13"/>
      <c r="H366" s="14"/>
    </row>
    <row r="367" spans="1:8" ht="15.75" customHeight="1" x14ac:dyDescent="0.25">
      <c r="A367" s="8"/>
      <c r="G367" s="13"/>
      <c r="H367" s="14"/>
    </row>
    <row r="368" spans="1:8" ht="15.75" customHeight="1" x14ac:dyDescent="0.25">
      <c r="A368" s="8"/>
      <c r="G368" s="13"/>
      <c r="H368" s="14"/>
    </row>
    <row r="369" spans="1:8" ht="15.75" customHeight="1" x14ac:dyDescent="0.25">
      <c r="A369" s="8"/>
      <c r="G369" s="13"/>
      <c r="H369" s="14"/>
    </row>
    <row r="370" spans="1:8" ht="15.75" customHeight="1" x14ac:dyDescent="0.25">
      <c r="A370" s="8"/>
      <c r="G370" s="13"/>
      <c r="H370" s="14"/>
    </row>
    <row r="371" spans="1:8" ht="15.75" customHeight="1" x14ac:dyDescent="0.25">
      <c r="A371" s="8"/>
      <c r="G371" s="13"/>
      <c r="H371" s="14"/>
    </row>
    <row r="372" spans="1:8" ht="15.75" customHeight="1" x14ac:dyDescent="0.25">
      <c r="A372" s="8"/>
      <c r="G372" s="13"/>
      <c r="H372" s="14"/>
    </row>
    <row r="373" spans="1:8" ht="15.75" customHeight="1" x14ac:dyDescent="0.25">
      <c r="A373" s="8"/>
      <c r="G373" s="13"/>
      <c r="H373" s="14"/>
    </row>
    <row r="374" spans="1:8" ht="15.75" customHeight="1" x14ac:dyDescent="0.25">
      <c r="A374" s="8"/>
      <c r="G374" s="13"/>
      <c r="H374" s="14"/>
    </row>
    <row r="375" spans="1:8" ht="15.75" customHeight="1" x14ac:dyDescent="0.25">
      <c r="A375" s="8"/>
      <c r="G375" s="13"/>
      <c r="H375" s="14"/>
    </row>
    <row r="376" spans="1:8" ht="15.75" customHeight="1" x14ac:dyDescent="0.25">
      <c r="A376" s="8"/>
      <c r="G376" s="13"/>
      <c r="H376" s="14"/>
    </row>
    <row r="377" spans="1:8" ht="15.75" customHeight="1" x14ac:dyDescent="0.25">
      <c r="A377" s="8"/>
      <c r="G377" s="13"/>
      <c r="H377" s="14"/>
    </row>
    <row r="378" spans="1:8" ht="15.75" customHeight="1" x14ac:dyDescent="0.25">
      <c r="A378" s="8"/>
      <c r="G378" s="13"/>
      <c r="H378" s="14"/>
    </row>
    <row r="379" spans="1:8" ht="15.75" customHeight="1" x14ac:dyDescent="0.25">
      <c r="A379" s="8"/>
      <c r="G379" s="13"/>
      <c r="H379" s="14"/>
    </row>
    <row r="380" spans="1:8" ht="15.75" customHeight="1" x14ac:dyDescent="0.25">
      <c r="A380" s="8"/>
      <c r="G380" s="13"/>
      <c r="H380" s="14"/>
    </row>
    <row r="381" spans="1:8" ht="15.75" customHeight="1" x14ac:dyDescent="0.25">
      <c r="A381" s="8"/>
      <c r="G381" s="13"/>
      <c r="H381" s="14"/>
    </row>
    <row r="382" spans="1:8" ht="15.75" customHeight="1" x14ac:dyDescent="0.25">
      <c r="A382" s="8"/>
      <c r="G382" s="13"/>
      <c r="H382" s="14"/>
    </row>
    <row r="383" spans="1:8" ht="15.75" customHeight="1" x14ac:dyDescent="0.25">
      <c r="A383" s="8"/>
      <c r="G383" s="13"/>
      <c r="H383" s="14"/>
    </row>
    <row r="384" spans="1:8" ht="15.75" customHeight="1" x14ac:dyDescent="0.25">
      <c r="A384" s="8"/>
      <c r="G384" s="13"/>
      <c r="H384" s="14"/>
    </row>
    <row r="385" spans="1:8" ht="15.75" customHeight="1" x14ac:dyDescent="0.25">
      <c r="A385" s="8"/>
      <c r="G385" s="13"/>
      <c r="H385" s="14"/>
    </row>
    <row r="386" spans="1:8" ht="15.75" customHeight="1" x14ac:dyDescent="0.25">
      <c r="A386" s="8"/>
      <c r="G386" s="13"/>
      <c r="H386" s="14"/>
    </row>
    <row r="387" spans="1:8" ht="15.75" customHeight="1" x14ac:dyDescent="0.25">
      <c r="A387" s="8"/>
      <c r="G387" s="13"/>
      <c r="H387" s="14"/>
    </row>
    <row r="388" spans="1:8" ht="15.75" customHeight="1" x14ac:dyDescent="0.25">
      <c r="A388" s="8"/>
      <c r="G388" s="13"/>
      <c r="H388" s="14"/>
    </row>
    <row r="389" spans="1:8" ht="15.75" customHeight="1" x14ac:dyDescent="0.25">
      <c r="A389" s="8"/>
      <c r="G389" s="13"/>
      <c r="H389" s="14"/>
    </row>
    <row r="390" spans="1:8" ht="15.75" customHeight="1" x14ac:dyDescent="0.25">
      <c r="A390" s="8"/>
      <c r="G390" s="13"/>
      <c r="H390" s="14"/>
    </row>
    <row r="391" spans="1:8" ht="15.75" customHeight="1" x14ac:dyDescent="0.25">
      <c r="A391" s="8"/>
      <c r="G391" s="13"/>
      <c r="H391" s="14"/>
    </row>
    <row r="392" spans="1:8" ht="15.75" customHeight="1" x14ac:dyDescent="0.25">
      <c r="A392" s="8"/>
      <c r="G392" s="13"/>
      <c r="H392" s="14"/>
    </row>
    <row r="393" spans="1:8" ht="15.75" customHeight="1" x14ac:dyDescent="0.25">
      <c r="A393" s="8"/>
      <c r="G393" s="13"/>
      <c r="H393" s="14"/>
    </row>
    <row r="394" spans="1:8" ht="15.75" customHeight="1" x14ac:dyDescent="0.25">
      <c r="A394" s="8"/>
      <c r="G394" s="13"/>
      <c r="H394" s="14"/>
    </row>
    <row r="395" spans="1:8" ht="15.75" customHeight="1" x14ac:dyDescent="0.25">
      <c r="A395" s="8"/>
      <c r="G395" s="13"/>
      <c r="H395" s="14"/>
    </row>
    <row r="396" spans="1:8" ht="15.75" customHeight="1" x14ac:dyDescent="0.25">
      <c r="A396" s="8"/>
      <c r="G396" s="13"/>
      <c r="H396" s="14"/>
    </row>
    <row r="397" spans="1:8" ht="15.75" customHeight="1" x14ac:dyDescent="0.25">
      <c r="A397" s="8"/>
      <c r="G397" s="13"/>
      <c r="H397" s="14"/>
    </row>
    <row r="398" spans="1:8" ht="15.75" customHeight="1" x14ac:dyDescent="0.25">
      <c r="A398" s="8"/>
      <c r="G398" s="13"/>
      <c r="H398" s="14"/>
    </row>
    <row r="399" spans="1:8" ht="15.75" customHeight="1" x14ac:dyDescent="0.25">
      <c r="A399" s="8"/>
      <c r="G399" s="13"/>
      <c r="H399" s="14"/>
    </row>
    <row r="400" spans="1:8" ht="15.75" customHeight="1" x14ac:dyDescent="0.25">
      <c r="A400" s="8"/>
      <c r="G400" s="13"/>
      <c r="H400" s="14"/>
    </row>
    <row r="401" spans="1:8" ht="15.75" customHeight="1" x14ac:dyDescent="0.25">
      <c r="A401" s="8"/>
      <c r="G401" s="13"/>
      <c r="H401" s="14"/>
    </row>
    <row r="402" spans="1:8" ht="15.75" customHeight="1" x14ac:dyDescent="0.25">
      <c r="A402" s="8"/>
      <c r="G402" s="13"/>
      <c r="H402" s="14"/>
    </row>
    <row r="403" spans="1:8" ht="15.75" customHeight="1" x14ac:dyDescent="0.25">
      <c r="A403" s="8"/>
      <c r="G403" s="13"/>
      <c r="H403" s="14"/>
    </row>
    <row r="404" spans="1:8" ht="15.75" customHeight="1" x14ac:dyDescent="0.25">
      <c r="A404" s="8"/>
      <c r="G404" s="13"/>
      <c r="H404" s="14"/>
    </row>
    <row r="405" spans="1:8" ht="15.75" customHeight="1" x14ac:dyDescent="0.25">
      <c r="A405" s="8"/>
      <c r="G405" s="13"/>
      <c r="H405" s="14"/>
    </row>
    <row r="406" spans="1:8" ht="15.75" customHeight="1" x14ac:dyDescent="0.25">
      <c r="A406" s="8"/>
      <c r="G406" s="13"/>
      <c r="H406" s="14"/>
    </row>
    <row r="407" spans="1:8" ht="15.75" customHeight="1" x14ac:dyDescent="0.25">
      <c r="A407" s="8"/>
      <c r="G407" s="13"/>
      <c r="H407" s="14"/>
    </row>
    <row r="408" spans="1:8" ht="15.75" customHeight="1" x14ac:dyDescent="0.25">
      <c r="A408" s="8"/>
      <c r="G408" s="13"/>
      <c r="H408" s="14"/>
    </row>
    <row r="409" spans="1:8" ht="15.75" customHeight="1" x14ac:dyDescent="0.25">
      <c r="A409" s="8"/>
      <c r="G409" s="13"/>
      <c r="H409" s="14"/>
    </row>
    <row r="410" spans="1:8" ht="15.75" customHeight="1" x14ac:dyDescent="0.25">
      <c r="A410" s="8"/>
      <c r="G410" s="13"/>
      <c r="H410" s="14"/>
    </row>
    <row r="411" spans="1:8" ht="15.75" customHeight="1" x14ac:dyDescent="0.25">
      <c r="A411" s="8"/>
      <c r="G411" s="13"/>
      <c r="H411" s="14"/>
    </row>
    <row r="412" spans="1:8" ht="15.75" customHeight="1" x14ac:dyDescent="0.25">
      <c r="A412" s="8"/>
      <c r="G412" s="13"/>
      <c r="H412" s="14"/>
    </row>
    <row r="413" spans="1:8" ht="15.75" customHeight="1" x14ac:dyDescent="0.25">
      <c r="A413" s="8"/>
      <c r="G413" s="13"/>
      <c r="H413" s="14"/>
    </row>
    <row r="414" spans="1:8" ht="15.75" customHeight="1" x14ac:dyDescent="0.25">
      <c r="A414" s="8"/>
      <c r="G414" s="13"/>
      <c r="H414" s="14"/>
    </row>
    <row r="415" spans="1:8" ht="15.75" customHeight="1" x14ac:dyDescent="0.25">
      <c r="A415" s="8"/>
      <c r="G415" s="13"/>
      <c r="H415" s="14"/>
    </row>
    <row r="416" spans="1:8" ht="15.75" customHeight="1" x14ac:dyDescent="0.25">
      <c r="A416" s="8"/>
      <c r="G416" s="13"/>
      <c r="H416" s="14"/>
    </row>
    <row r="417" spans="1:8" ht="15.75" customHeight="1" x14ac:dyDescent="0.25">
      <c r="A417" s="8"/>
      <c r="G417" s="13"/>
      <c r="H417" s="14"/>
    </row>
    <row r="418" spans="1:8" ht="15.75" customHeight="1" x14ac:dyDescent="0.25">
      <c r="A418" s="8"/>
      <c r="G418" s="13"/>
      <c r="H418" s="14"/>
    </row>
    <row r="419" spans="1:8" ht="15.75" customHeight="1" x14ac:dyDescent="0.25">
      <c r="A419" s="8"/>
      <c r="G419" s="13"/>
      <c r="H419" s="14"/>
    </row>
    <row r="420" spans="1:8" ht="15.75" customHeight="1" x14ac:dyDescent="0.25">
      <c r="A420" s="8"/>
      <c r="G420" s="13"/>
      <c r="H420" s="14"/>
    </row>
    <row r="421" spans="1:8" ht="15.75" customHeight="1" x14ac:dyDescent="0.25">
      <c r="A421" s="8"/>
      <c r="G421" s="13"/>
      <c r="H421" s="14"/>
    </row>
    <row r="422" spans="1:8" ht="15.75" customHeight="1" x14ac:dyDescent="0.25">
      <c r="A422" s="8"/>
      <c r="G422" s="13"/>
      <c r="H422" s="14"/>
    </row>
    <row r="423" spans="1:8" ht="15.75" customHeight="1" x14ac:dyDescent="0.25">
      <c r="A423" s="8"/>
      <c r="G423" s="13"/>
      <c r="H423" s="14"/>
    </row>
    <row r="424" spans="1:8" ht="15.75" customHeight="1" x14ac:dyDescent="0.25">
      <c r="A424" s="8"/>
      <c r="G424" s="13"/>
      <c r="H424" s="14"/>
    </row>
    <row r="425" spans="1:8" ht="15.75" customHeight="1" x14ac:dyDescent="0.25">
      <c r="A425" s="8"/>
      <c r="G425" s="13"/>
      <c r="H425" s="14"/>
    </row>
    <row r="426" spans="1:8" ht="15.75" customHeight="1" x14ac:dyDescent="0.25">
      <c r="A426" s="8"/>
      <c r="G426" s="13"/>
      <c r="H426" s="14"/>
    </row>
    <row r="427" spans="1:8" ht="15.75" customHeight="1" x14ac:dyDescent="0.25">
      <c r="A427" s="8"/>
      <c r="G427" s="13"/>
      <c r="H427" s="14"/>
    </row>
    <row r="428" spans="1:8" ht="15.75" customHeight="1" x14ac:dyDescent="0.25">
      <c r="A428" s="8"/>
      <c r="G428" s="13"/>
      <c r="H428" s="14"/>
    </row>
    <row r="429" spans="1:8" ht="15.75" customHeight="1" x14ac:dyDescent="0.25">
      <c r="A429" s="8"/>
      <c r="G429" s="13"/>
      <c r="H429" s="14"/>
    </row>
    <row r="430" spans="1:8" ht="15.75" customHeight="1" x14ac:dyDescent="0.25">
      <c r="A430" s="8"/>
      <c r="G430" s="13"/>
      <c r="H430" s="14"/>
    </row>
    <row r="431" spans="1:8" ht="15.75" customHeight="1" x14ac:dyDescent="0.25">
      <c r="A431" s="8"/>
      <c r="G431" s="13"/>
      <c r="H431" s="14"/>
    </row>
    <row r="432" spans="1:8" ht="15.75" customHeight="1" x14ac:dyDescent="0.25">
      <c r="A432" s="8"/>
      <c r="G432" s="13"/>
      <c r="H432" s="14"/>
    </row>
    <row r="433" spans="1:8" ht="15.75" customHeight="1" x14ac:dyDescent="0.25">
      <c r="A433" s="8"/>
      <c r="G433" s="13"/>
      <c r="H433" s="14"/>
    </row>
    <row r="434" spans="1:8" ht="15.75" customHeight="1" x14ac:dyDescent="0.25">
      <c r="A434" s="8"/>
      <c r="G434" s="13"/>
      <c r="H434" s="14"/>
    </row>
    <row r="435" spans="1:8" ht="15.75" customHeight="1" x14ac:dyDescent="0.25">
      <c r="A435" s="8"/>
      <c r="G435" s="13"/>
      <c r="H435" s="14"/>
    </row>
    <row r="436" spans="1:8" ht="15.75" customHeight="1" x14ac:dyDescent="0.25">
      <c r="A436" s="8"/>
      <c r="G436" s="13"/>
      <c r="H436" s="14"/>
    </row>
    <row r="437" spans="1:8" ht="15.75" customHeight="1" x14ac:dyDescent="0.25">
      <c r="A437" s="8"/>
      <c r="G437" s="13"/>
      <c r="H437" s="14"/>
    </row>
    <row r="438" spans="1:8" ht="15.75" customHeight="1" x14ac:dyDescent="0.25">
      <c r="A438" s="8"/>
      <c r="G438" s="13"/>
      <c r="H438" s="14"/>
    </row>
    <row r="439" spans="1:8" ht="15.75" customHeight="1" x14ac:dyDescent="0.25">
      <c r="A439" s="8"/>
      <c r="G439" s="13"/>
      <c r="H439" s="14"/>
    </row>
    <row r="440" spans="1:8" ht="15.75" customHeight="1" x14ac:dyDescent="0.25">
      <c r="A440" s="8"/>
      <c r="G440" s="13"/>
      <c r="H440" s="14"/>
    </row>
    <row r="441" spans="1:8" ht="15.75" customHeight="1" x14ac:dyDescent="0.25">
      <c r="A441" s="8"/>
      <c r="G441" s="13"/>
      <c r="H441" s="14"/>
    </row>
    <row r="442" spans="1:8" ht="15.75" customHeight="1" x14ac:dyDescent="0.25">
      <c r="A442" s="8"/>
      <c r="G442" s="13"/>
      <c r="H442" s="14"/>
    </row>
    <row r="443" spans="1:8" ht="15.75" customHeight="1" x14ac:dyDescent="0.25">
      <c r="A443" s="8"/>
      <c r="G443" s="13"/>
      <c r="H443" s="14"/>
    </row>
    <row r="444" spans="1:8" ht="15.75" customHeight="1" x14ac:dyDescent="0.25">
      <c r="A444" s="8"/>
      <c r="G444" s="13"/>
      <c r="H444" s="14"/>
    </row>
    <row r="445" spans="1:8" ht="15.75" customHeight="1" x14ac:dyDescent="0.25">
      <c r="A445" s="8"/>
      <c r="G445" s="13"/>
      <c r="H445" s="14"/>
    </row>
    <row r="446" spans="1:8" ht="15.75" customHeight="1" x14ac:dyDescent="0.25">
      <c r="A446" s="8"/>
      <c r="G446" s="13"/>
      <c r="H446" s="14"/>
    </row>
    <row r="447" spans="1:8" ht="15.75" customHeight="1" x14ac:dyDescent="0.25">
      <c r="A447" s="8"/>
      <c r="G447" s="13"/>
      <c r="H447" s="14"/>
    </row>
    <row r="448" spans="1:8" ht="15.75" customHeight="1" x14ac:dyDescent="0.25">
      <c r="A448" s="8"/>
      <c r="G448" s="13"/>
      <c r="H448" s="14"/>
    </row>
    <row r="449" spans="1:8" ht="15.75" customHeight="1" x14ac:dyDescent="0.25">
      <c r="A449" s="8"/>
      <c r="G449" s="13"/>
      <c r="H449" s="14"/>
    </row>
    <row r="450" spans="1:8" ht="15.75" customHeight="1" x14ac:dyDescent="0.25">
      <c r="A450" s="8"/>
      <c r="G450" s="13"/>
      <c r="H450" s="14"/>
    </row>
    <row r="451" spans="1:8" ht="15.75" customHeight="1" x14ac:dyDescent="0.25">
      <c r="A451" s="8"/>
      <c r="G451" s="13"/>
      <c r="H451" s="14"/>
    </row>
    <row r="452" spans="1:8" ht="15.75" customHeight="1" x14ac:dyDescent="0.25">
      <c r="A452" s="8"/>
      <c r="G452" s="13"/>
      <c r="H452" s="14"/>
    </row>
    <row r="453" spans="1:8" ht="15.75" customHeight="1" x14ac:dyDescent="0.25">
      <c r="A453" s="8"/>
      <c r="G453" s="13"/>
      <c r="H453" s="14"/>
    </row>
    <row r="454" spans="1:8" ht="15.75" customHeight="1" x14ac:dyDescent="0.25">
      <c r="A454" s="8"/>
      <c r="G454" s="13"/>
      <c r="H454" s="14"/>
    </row>
    <row r="455" spans="1:8" ht="15.75" customHeight="1" x14ac:dyDescent="0.25">
      <c r="A455" s="8"/>
      <c r="G455" s="13"/>
      <c r="H455" s="14"/>
    </row>
    <row r="456" spans="1:8" ht="15.75" customHeight="1" x14ac:dyDescent="0.25">
      <c r="A456" s="8"/>
      <c r="G456" s="13"/>
      <c r="H456" s="14"/>
    </row>
    <row r="457" spans="1:8" ht="15.75" customHeight="1" x14ac:dyDescent="0.25">
      <c r="A457" s="8"/>
      <c r="G457" s="13"/>
      <c r="H457" s="14"/>
    </row>
    <row r="458" spans="1:8" ht="15.75" customHeight="1" x14ac:dyDescent="0.25">
      <c r="A458" s="8"/>
      <c r="G458" s="13"/>
      <c r="H458" s="14"/>
    </row>
    <row r="459" spans="1:8" ht="15.75" customHeight="1" x14ac:dyDescent="0.25">
      <c r="A459" s="8"/>
      <c r="G459" s="13"/>
      <c r="H459" s="14"/>
    </row>
    <row r="460" spans="1:8" ht="15.75" customHeight="1" x14ac:dyDescent="0.25">
      <c r="A460" s="8"/>
      <c r="G460" s="13"/>
      <c r="H460" s="14"/>
    </row>
    <row r="461" spans="1:8" ht="15.75" customHeight="1" x14ac:dyDescent="0.25">
      <c r="A461" s="8"/>
      <c r="G461" s="13"/>
      <c r="H461" s="14"/>
    </row>
    <row r="462" spans="1:8" ht="15.75" customHeight="1" x14ac:dyDescent="0.25">
      <c r="A462" s="8"/>
      <c r="G462" s="13"/>
      <c r="H462" s="14"/>
    </row>
    <row r="463" spans="1:8" ht="15.75" customHeight="1" x14ac:dyDescent="0.25">
      <c r="A463" s="8"/>
      <c r="G463" s="13"/>
      <c r="H463" s="14"/>
    </row>
    <row r="464" spans="1:8" ht="15.75" customHeight="1" x14ac:dyDescent="0.25">
      <c r="A464" s="8"/>
      <c r="G464" s="13"/>
      <c r="H464" s="14"/>
    </row>
    <row r="465" spans="1:8" ht="15.75" customHeight="1" x14ac:dyDescent="0.25">
      <c r="A465" s="8"/>
      <c r="G465" s="13"/>
      <c r="H465" s="14"/>
    </row>
    <row r="466" spans="1:8" ht="15.75" customHeight="1" x14ac:dyDescent="0.25">
      <c r="A466" s="8"/>
      <c r="G466" s="13"/>
      <c r="H466" s="14"/>
    </row>
    <row r="467" spans="1:8" ht="15.75" customHeight="1" x14ac:dyDescent="0.25">
      <c r="A467" s="8"/>
      <c r="G467" s="13"/>
      <c r="H467" s="14"/>
    </row>
    <row r="468" spans="1:8" ht="15.75" customHeight="1" x14ac:dyDescent="0.25">
      <c r="A468" s="8"/>
      <c r="G468" s="13"/>
      <c r="H468" s="14"/>
    </row>
    <row r="469" spans="1:8" ht="15.75" customHeight="1" x14ac:dyDescent="0.25">
      <c r="A469" s="8"/>
      <c r="G469" s="13"/>
      <c r="H469" s="14"/>
    </row>
    <row r="470" spans="1:8" ht="15.75" customHeight="1" x14ac:dyDescent="0.25">
      <c r="A470" s="8"/>
      <c r="G470" s="13"/>
      <c r="H470" s="14"/>
    </row>
    <row r="471" spans="1:8" ht="15.75" customHeight="1" x14ac:dyDescent="0.25">
      <c r="A471" s="8"/>
      <c r="G471" s="13"/>
      <c r="H471" s="14"/>
    </row>
    <row r="472" spans="1:8" ht="15.75" customHeight="1" x14ac:dyDescent="0.25">
      <c r="A472" s="8"/>
      <c r="G472" s="13"/>
      <c r="H472" s="14"/>
    </row>
    <row r="473" spans="1:8" ht="15.75" customHeight="1" x14ac:dyDescent="0.25">
      <c r="A473" s="8"/>
      <c r="G473" s="13"/>
      <c r="H473" s="14"/>
    </row>
    <row r="474" spans="1:8" ht="15.75" customHeight="1" x14ac:dyDescent="0.25">
      <c r="A474" s="8"/>
      <c r="G474" s="13"/>
      <c r="H474" s="14"/>
    </row>
    <row r="475" spans="1:8" ht="15.75" customHeight="1" x14ac:dyDescent="0.25">
      <c r="A475" s="8"/>
      <c r="G475" s="13"/>
      <c r="H475" s="14"/>
    </row>
    <row r="476" spans="1:8" ht="15.75" customHeight="1" x14ac:dyDescent="0.25">
      <c r="A476" s="8"/>
      <c r="G476" s="13"/>
      <c r="H476" s="14"/>
    </row>
    <row r="477" spans="1:8" ht="15.75" customHeight="1" x14ac:dyDescent="0.25">
      <c r="A477" s="8"/>
      <c r="G477" s="13"/>
      <c r="H477" s="14"/>
    </row>
    <row r="478" spans="1:8" ht="15.75" customHeight="1" x14ac:dyDescent="0.25">
      <c r="A478" s="8"/>
      <c r="G478" s="13"/>
      <c r="H478" s="14"/>
    </row>
    <row r="479" spans="1:8" ht="15.75" customHeight="1" x14ac:dyDescent="0.25">
      <c r="A479" s="8"/>
      <c r="G479" s="13"/>
      <c r="H479" s="14"/>
    </row>
    <row r="480" spans="1:8" ht="15.75" customHeight="1" x14ac:dyDescent="0.25">
      <c r="A480" s="8"/>
      <c r="G480" s="13"/>
      <c r="H480" s="14"/>
    </row>
    <row r="481" spans="1:8" ht="15.75" customHeight="1" x14ac:dyDescent="0.25">
      <c r="A481" s="8"/>
      <c r="G481" s="13"/>
      <c r="H481" s="14"/>
    </row>
    <row r="482" spans="1:8" ht="15.75" customHeight="1" x14ac:dyDescent="0.25">
      <c r="A482" s="8"/>
      <c r="G482" s="13"/>
      <c r="H482" s="14"/>
    </row>
    <row r="483" spans="1:8" ht="15.75" customHeight="1" x14ac:dyDescent="0.25">
      <c r="A483" s="8"/>
      <c r="G483" s="13"/>
      <c r="H483" s="14"/>
    </row>
    <row r="484" spans="1:8" ht="15.75" customHeight="1" x14ac:dyDescent="0.25">
      <c r="A484" s="8"/>
      <c r="G484" s="13"/>
      <c r="H484" s="14"/>
    </row>
    <row r="485" spans="1:8" ht="15.75" customHeight="1" x14ac:dyDescent="0.25">
      <c r="A485" s="8"/>
      <c r="G485" s="13"/>
      <c r="H485" s="14"/>
    </row>
    <row r="486" spans="1:8" ht="15.75" customHeight="1" x14ac:dyDescent="0.25">
      <c r="A486" s="8"/>
      <c r="G486" s="13"/>
      <c r="H486" s="14"/>
    </row>
    <row r="487" spans="1:8" ht="15.75" customHeight="1" x14ac:dyDescent="0.25">
      <c r="A487" s="8"/>
      <c r="G487" s="13"/>
      <c r="H487" s="14"/>
    </row>
    <row r="488" spans="1:8" ht="15.75" customHeight="1" x14ac:dyDescent="0.25">
      <c r="A488" s="8"/>
      <c r="G488" s="13"/>
      <c r="H488" s="14"/>
    </row>
    <row r="489" spans="1:8" ht="15.75" customHeight="1" x14ac:dyDescent="0.25">
      <c r="A489" s="8"/>
      <c r="G489" s="13"/>
      <c r="H489" s="14"/>
    </row>
    <row r="490" spans="1:8" ht="15.75" customHeight="1" x14ac:dyDescent="0.25">
      <c r="A490" s="8"/>
      <c r="G490" s="13"/>
      <c r="H490" s="14"/>
    </row>
    <row r="491" spans="1:8" ht="15.75" customHeight="1" x14ac:dyDescent="0.25">
      <c r="A491" s="8"/>
      <c r="G491" s="13"/>
      <c r="H491" s="14"/>
    </row>
    <row r="492" spans="1:8" ht="15.75" customHeight="1" x14ac:dyDescent="0.25">
      <c r="A492" s="8"/>
      <c r="G492" s="13"/>
      <c r="H492" s="14"/>
    </row>
    <row r="493" spans="1:8" ht="15.75" customHeight="1" x14ac:dyDescent="0.25">
      <c r="A493" s="8"/>
      <c r="G493" s="13"/>
      <c r="H493" s="14"/>
    </row>
    <row r="494" spans="1:8" ht="15.75" customHeight="1" x14ac:dyDescent="0.25">
      <c r="A494" s="8"/>
      <c r="G494" s="13"/>
      <c r="H494" s="14"/>
    </row>
    <row r="495" spans="1:8" ht="15.75" customHeight="1" x14ac:dyDescent="0.25">
      <c r="A495" s="8"/>
      <c r="G495" s="13"/>
      <c r="H495" s="14"/>
    </row>
    <row r="496" spans="1:8" ht="15.75" customHeight="1" x14ac:dyDescent="0.25">
      <c r="A496" s="8"/>
      <c r="G496" s="13"/>
      <c r="H496" s="14"/>
    </row>
    <row r="497" spans="1:8" ht="15.75" customHeight="1" x14ac:dyDescent="0.25">
      <c r="A497" s="8"/>
      <c r="G497" s="13"/>
      <c r="H497" s="14"/>
    </row>
    <row r="498" spans="1:8" ht="15.75" customHeight="1" x14ac:dyDescent="0.25">
      <c r="A498" s="8"/>
      <c r="G498" s="13"/>
      <c r="H498" s="14"/>
    </row>
    <row r="499" spans="1:8" ht="15.75" customHeight="1" x14ac:dyDescent="0.25">
      <c r="A499" s="8"/>
      <c r="G499" s="13"/>
      <c r="H499" s="14"/>
    </row>
    <row r="500" spans="1:8" ht="15.75" customHeight="1" x14ac:dyDescent="0.25">
      <c r="A500" s="8"/>
      <c r="G500" s="13"/>
      <c r="H500" s="14"/>
    </row>
    <row r="501" spans="1:8" ht="15.75" customHeight="1" x14ac:dyDescent="0.25">
      <c r="A501" s="8"/>
      <c r="G501" s="13"/>
      <c r="H501" s="14"/>
    </row>
    <row r="502" spans="1:8" ht="15.75" customHeight="1" x14ac:dyDescent="0.25">
      <c r="A502" s="8"/>
      <c r="G502" s="13"/>
      <c r="H502" s="14"/>
    </row>
    <row r="503" spans="1:8" ht="15.75" customHeight="1" x14ac:dyDescent="0.25">
      <c r="A503" s="8"/>
      <c r="G503" s="13"/>
      <c r="H503" s="14"/>
    </row>
    <row r="504" spans="1:8" ht="15.75" customHeight="1" x14ac:dyDescent="0.25">
      <c r="A504" s="8"/>
      <c r="G504" s="13"/>
      <c r="H504" s="14"/>
    </row>
    <row r="505" spans="1:8" ht="15.75" customHeight="1" x14ac:dyDescent="0.25">
      <c r="A505" s="8"/>
      <c r="G505" s="13"/>
      <c r="H505" s="14"/>
    </row>
    <row r="506" spans="1:8" ht="15.75" customHeight="1" x14ac:dyDescent="0.25">
      <c r="A506" s="8"/>
      <c r="G506" s="13"/>
      <c r="H506" s="14"/>
    </row>
    <row r="507" spans="1:8" ht="15.75" customHeight="1" x14ac:dyDescent="0.25">
      <c r="A507" s="8"/>
      <c r="G507" s="13"/>
      <c r="H507" s="14"/>
    </row>
    <row r="508" spans="1:8" ht="15.75" customHeight="1" x14ac:dyDescent="0.25">
      <c r="A508" s="8"/>
      <c r="G508" s="13"/>
      <c r="H508" s="14"/>
    </row>
    <row r="509" spans="1:8" ht="15.75" customHeight="1" x14ac:dyDescent="0.25">
      <c r="A509" s="8"/>
      <c r="G509" s="13"/>
      <c r="H509" s="14"/>
    </row>
    <row r="510" spans="1:8" ht="15.75" customHeight="1" x14ac:dyDescent="0.25">
      <c r="A510" s="8"/>
      <c r="G510" s="13"/>
      <c r="H510" s="14"/>
    </row>
    <row r="511" spans="1:8" ht="15.75" customHeight="1" x14ac:dyDescent="0.25">
      <c r="A511" s="8"/>
      <c r="G511" s="13"/>
      <c r="H511" s="14"/>
    </row>
    <row r="512" spans="1:8" ht="15.75" customHeight="1" x14ac:dyDescent="0.25">
      <c r="A512" s="8"/>
      <c r="G512" s="13"/>
      <c r="H512" s="14"/>
    </row>
    <row r="513" spans="1:8" ht="15.75" customHeight="1" x14ac:dyDescent="0.25">
      <c r="A513" s="8"/>
      <c r="G513" s="13"/>
      <c r="H513" s="14"/>
    </row>
    <row r="514" spans="1:8" ht="15.75" customHeight="1" x14ac:dyDescent="0.25">
      <c r="A514" s="8"/>
      <c r="G514" s="13"/>
      <c r="H514" s="14"/>
    </row>
    <row r="515" spans="1:8" ht="15.75" customHeight="1" x14ac:dyDescent="0.25">
      <c r="A515" s="8"/>
      <c r="G515" s="13"/>
      <c r="H515" s="14"/>
    </row>
    <row r="516" spans="1:8" ht="15.75" customHeight="1" x14ac:dyDescent="0.25">
      <c r="A516" s="8"/>
      <c r="G516" s="13"/>
      <c r="H516" s="14"/>
    </row>
    <row r="517" spans="1:8" ht="15.75" customHeight="1" x14ac:dyDescent="0.25">
      <c r="A517" s="8"/>
      <c r="G517" s="13"/>
      <c r="H517" s="14"/>
    </row>
    <row r="518" spans="1:8" ht="15.75" customHeight="1" x14ac:dyDescent="0.25">
      <c r="A518" s="8"/>
      <c r="G518" s="13"/>
      <c r="H518" s="14"/>
    </row>
    <row r="519" spans="1:8" ht="15.75" customHeight="1" x14ac:dyDescent="0.25">
      <c r="A519" s="8"/>
      <c r="G519" s="13"/>
      <c r="H519" s="14"/>
    </row>
    <row r="520" spans="1:8" ht="15.75" customHeight="1" x14ac:dyDescent="0.25">
      <c r="A520" s="8"/>
      <c r="G520" s="13"/>
      <c r="H520" s="14"/>
    </row>
    <row r="521" spans="1:8" ht="15.75" customHeight="1" x14ac:dyDescent="0.25">
      <c r="A521" s="8"/>
      <c r="G521" s="13"/>
      <c r="H521" s="14"/>
    </row>
    <row r="522" spans="1:8" ht="15.75" customHeight="1" x14ac:dyDescent="0.25">
      <c r="A522" s="8"/>
      <c r="G522" s="13"/>
      <c r="H522" s="14"/>
    </row>
    <row r="523" spans="1:8" ht="15.75" customHeight="1" x14ac:dyDescent="0.25">
      <c r="A523" s="8"/>
      <c r="G523" s="13"/>
      <c r="H523" s="14"/>
    </row>
    <row r="524" spans="1:8" ht="15.75" customHeight="1" x14ac:dyDescent="0.25">
      <c r="A524" s="8"/>
      <c r="G524" s="13"/>
      <c r="H524" s="14"/>
    </row>
    <row r="525" spans="1:8" ht="15.75" customHeight="1" x14ac:dyDescent="0.25">
      <c r="A525" s="8"/>
      <c r="G525" s="13"/>
      <c r="H525" s="14"/>
    </row>
    <row r="526" spans="1:8" ht="15.75" customHeight="1" x14ac:dyDescent="0.25">
      <c r="A526" s="8"/>
      <c r="G526" s="13"/>
      <c r="H526" s="14"/>
    </row>
    <row r="527" spans="1:8" ht="15.75" customHeight="1" x14ac:dyDescent="0.25">
      <c r="A527" s="8"/>
      <c r="G527" s="13"/>
      <c r="H527" s="14"/>
    </row>
    <row r="528" spans="1:8" ht="15.75" customHeight="1" x14ac:dyDescent="0.25">
      <c r="A528" s="8"/>
      <c r="G528" s="13"/>
      <c r="H528" s="14"/>
    </row>
    <row r="529" spans="1:8" ht="15.75" customHeight="1" x14ac:dyDescent="0.25">
      <c r="A529" s="8"/>
      <c r="G529" s="13"/>
      <c r="H529" s="14"/>
    </row>
    <row r="530" spans="1:8" ht="15.75" customHeight="1" x14ac:dyDescent="0.25">
      <c r="A530" s="8"/>
      <c r="G530" s="13"/>
      <c r="H530" s="14"/>
    </row>
    <row r="531" spans="1:8" ht="15.75" customHeight="1" x14ac:dyDescent="0.25">
      <c r="A531" s="8"/>
      <c r="G531" s="13"/>
      <c r="H531" s="14"/>
    </row>
    <row r="532" spans="1:8" ht="15.75" customHeight="1" x14ac:dyDescent="0.25">
      <c r="A532" s="8"/>
      <c r="G532" s="13"/>
      <c r="H532" s="14"/>
    </row>
    <row r="533" spans="1:8" ht="15.75" customHeight="1" x14ac:dyDescent="0.25">
      <c r="A533" s="8"/>
      <c r="G533" s="13"/>
      <c r="H533" s="14"/>
    </row>
    <row r="534" spans="1:8" ht="15.75" customHeight="1" x14ac:dyDescent="0.25">
      <c r="A534" s="8"/>
      <c r="G534" s="13"/>
      <c r="H534" s="14"/>
    </row>
    <row r="535" spans="1:8" ht="15.75" customHeight="1" x14ac:dyDescent="0.25">
      <c r="A535" s="8"/>
      <c r="G535" s="13"/>
      <c r="H535" s="14"/>
    </row>
    <row r="536" spans="1:8" ht="15.75" customHeight="1" x14ac:dyDescent="0.25">
      <c r="A536" s="8"/>
      <c r="G536" s="13"/>
      <c r="H536" s="14"/>
    </row>
    <row r="537" spans="1:8" ht="15.75" customHeight="1" x14ac:dyDescent="0.25">
      <c r="A537" s="8"/>
      <c r="G537" s="13"/>
      <c r="H537" s="14"/>
    </row>
    <row r="538" spans="1:8" ht="15.75" customHeight="1" x14ac:dyDescent="0.25">
      <c r="A538" s="8"/>
      <c r="G538" s="13"/>
      <c r="H538" s="14"/>
    </row>
    <row r="539" spans="1:8" ht="15.75" customHeight="1" x14ac:dyDescent="0.25">
      <c r="A539" s="8"/>
      <c r="G539" s="13"/>
      <c r="H539" s="14"/>
    </row>
    <row r="540" spans="1:8" ht="15.75" customHeight="1" x14ac:dyDescent="0.25">
      <c r="A540" s="8"/>
      <c r="G540" s="13"/>
      <c r="H540" s="14"/>
    </row>
    <row r="541" spans="1:8" ht="15.75" customHeight="1" x14ac:dyDescent="0.25">
      <c r="A541" s="8"/>
      <c r="G541" s="13"/>
      <c r="H541" s="14"/>
    </row>
    <row r="542" spans="1:8" ht="15.75" customHeight="1" x14ac:dyDescent="0.25">
      <c r="A542" s="8"/>
      <c r="G542" s="13"/>
      <c r="H542" s="14"/>
    </row>
    <row r="543" spans="1:8" ht="15.75" customHeight="1" x14ac:dyDescent="0.25">
      <c r="A543" s="8"/>
      <c r="G543" s="13"/>
      <c r="H543" s="14"/>
    </row>
    <row r="544" spans="1:8" ht="15.75" customHeight="1" x14ac:dyDescent="0.25">
      <c r="A544" s="8"/>
      <c r="G544" s="13"/>
      <c r="H544" s="14"/>
    </row>
    <row r="545" spans="1:8" ht="15.75" customHeight="1" x14ac:dyDescent="0.25">
      <c r="A545" s="8"/>
      <c r="G545" s="13"/>
      <c r="H545" s="14"/>
    </row>
    <row r="546" spans="1:8" ht="15.75" customHeight="1" x14ac:dyDescent="0.25">
      <c r="A546" s="8"/>
      <c r="G546" s="13"/>
      <c r="H546" s="14"/>
    </row>
    <row r="547" spans="1:8" ht="15.75" customHeight="1" x14ac:dyDescent="0.25">
      <c r="A547" s="8"/>
      <c r="G547" s="13"/>
      <c r="H547" s="14"/>
    </row>
    <row r="548" spans="1:8" ht="15.75" customHeight="1" x14ac:dyDescent="0.25">
      <c r="A548" s="8"/>
      <c r="G548" s="13"/>
      <c r="H548" s="14"/>
    </row>
    <row r="549" spans="1:8" ht="15.75" customHeight="1" x14ac:dyDescent="0.25">
      <c r="A549" s="8"/>
      <c r="G549" s="13"/>
      <c r="H549" s="14"/>
    </row>
    <row r="550" spans="1:8" ht="15.75" customHeight="1" x14ac:dyDescent="0.25">
      <c r="A550" s="8"/>
      <c r="G550" s="13"/>
      <c r="H550" s="14"/>
    </row>
    <row r="551" spans="1:8" ht="15.75" customHeight="1" x14ac:dyDescent="0.25">
      <c r="A551" s="8"/>
      <c r="G551" s="13"/>
      <c r="H551" s="14"/>
    </row>
    <row r="552" spans="1:8" ht="15.75" customHeight="1" x14ac:dyDescent="0.25">
      <c r="A552" s="8"/>
      <c r="G552" s="13"/>
      <c r="H552" s="14"/>
    </row>
    <row r="553" spans="1:8" ht="15.75" customHeight="1" x14ac:dyDescent="0.25">
      <c r="A553" s="8"/>
      <c r="G553" s="13"/>
      <c r="H553" s="14"/>
    </row>
    <row r="554" spans="1:8" ht="15.75" customHeight="1" x14ac:dyDescent="0.25">
      <c r="A554" s="8"/>
      <c r="G554" s="13"/>
      <c r="H554" s="14"/>
    </row>
    <row r="555" spans="1:8" ht="15.75" customHeight="1" x14ac:dyDescent="0.25">
      <c r="A555" s="8"/>
      <c r="G555" s="13"/>
      <c r="H555" s="14"/>
    </row>
    <row r="556" spans="1:8" ht="15.75" customHeight="1" x14ac:dyDescent="0.25">
      <c r="A556" s="8"/>
      <c r="G556" s="13"/>
      <c r="H556" s="14"/>
    </row>
    <row r="557" spans="1:8" ht="15.75" customHeight="1" x14ac:dyDescent="0.25">
      <c r="A557" s="8"/>
      <c r="G557" s="13"/>
      <c r="H557" s="14"/>
    </row>
    <row r="558" spans="1:8" ht="15.75" customHeight="1" x14ac:dyDescent="0.25">
      <c r="A558" s="8"/>
      <c r="G558" s="13"/>
      <c r="H558" s="14"/>
    </row>
    <row r="559" spans="1:8" ht="15.75" customHeight="1" x14ac:dyDescent="0.25">
      <c r="A559" s="8"/>
      <c r="G559" s="13"/>
      <c r="H559" s="14"/>
    </row>
    <row r="560" spans="1:8" ht="15.75" customHeight="1" x14ac:dyDescent="0.25">
      <c r="A560" s="8"/>
      <c r="G560" s="13"/>
      <c r="H560" s="14"/>
    </row>
    <row r="561" spans="1:8" ht="15.75" customHeight="1" x14ac:dyDescent="0.25">
      <c r="A561" s="8"/>
      <c r="G561" s="13"/>
      <c r="H561" s="14"/>
    </row>
    <row r="562" spans="1:8" ht="15.75" customHeight="1" x14ac:dyDescent="0.25">
      <c r="A562" s="8"/>
      <c r="G562" s="13"/>
      <c r="H562" s="14"/>
    </row>
    <row r="563" spans="1:8" ht="15.75" customHeight="1" x14ac:dyDescent="0.25">
      <c r="A563" s="8"/>
      <c r="G563" s="13"/>
      <c r="H563" s="14"/>
    </row>
    <row r="564" spans="1:8" ht="15.75" customHeight="1" x14ac:dyDescent="0.25">
      <c r="A564" s="8"/>
      <c r="G564" s="13"/>
      <c r="H564" s="14"/>
    </row>
    <row r="565" spans="1:8" ht="15.75" customHeight="1" x14ac:dyDescent="0.25">
      <c r="A565" s="8"/>
      <c r="G565" s="13"/>
      <c r="H565" s="14"/>
    </row>
    <row r="566" spans="1:8" ht="15.75" customHeight="1" x14ac:dyDescent="0.25">
      <c r="A566" s="8"/>
      <c r="G566" s="13"/>
      <c r="H566" s="14"/>
    </row>
    <row r="567" spans="1:8" ht="15.75" customHeight="1" x14ac:dyDescent="0.25">
      <c r="A567" s="8"/>
      <c r="G567" s="13"/>
      <c r="H567" s="14"/>
    </row>
    <row r="568" spans="1:8" ht="15.75" customHeight="1" x14ac:dyDescent="0.25">
      <c r="A568" s="8"/>
      <c r="G568" s="13"/>
      <c r="H568" s="14"/>
    </row>
    <row r="569" spans="1:8" ht="15.75" customHeight="1" x14ac:dyDescent="0.25">
      <c r="A569" s="8"/>
      <c r="G569" s="13"/>
      <c r="H569" s="14"/>
    </row>
    <row r="570" spans="1:8" ht="15.75" customHeight="1" x14ac:dyDescent="0.25">
      <c r="A570" s="8"/>
      <c r="G570" s="13"/>
      <c r="H570" s="14"/>
    </row>
    <row r="571" spans="1:8" ht="15.75" customHeight="1" x14ac:dyDescent="0.25">
      <c r="A571" s="8"/>
      <c r="G571" s="13"/>
      <c r="H571" s="14"/>
    </row>
    <row r="572" spans="1:8" ht="15.75" customHeight="1" x14ac:dyDescent="0.25">
      <c r="A572" s="8"/>
      <c r="G572" s="13"/>
      <c r="H572" s="14"/>
    </row>
    <row r="573" spans="1:8" ht="15.75" customHeight="1" x14ac:dyDescent="0.25">
      <c r="A573" s="8"/>
      <c r="G573" s="13"/>
      <c r="H573" s="14"/>
    </row>
    <row r="574" spans="1:8" ht="15.75" customHeight="1" x14ac:dyDescent="0.25">
      <c r="A574" s="8"/>
      <c r="G574" s="13"/>
      <c r="H574" s="14"/>
    </row>
    <row r="575" spans="1:8" ht="15.75" customHeight="1" x14ac:dyDescent="0.25">
      <c r="A575" s="8"/>
      <c r="G575" s="13"/>
      <c r="H575" s="14"/>
    </row>
    <row r="576" spans="1:8" ht="15.75" customHeight="1" x14ac:dyDescent="0.25">
      <c r="A576" s="8"/>
      <c r="G576" s="13"/>
      <c r="H576" s="14"/>
    </row>
    <row r="577" spans="1:8" ht="15.75" customHeight="1" x14ac:dyDescent="0.25">
      <c r="A577" s="8"/>
      <c r="G577" s="13"/>
      <c r="H577" s="14"/>
    </row>
    <row r="578" spans="1:8" ht="15.75" customHeight="1" x14ac:dyDescent="0.25">
      <c r="A578" s="8"/>
      <c r="G578" s="13"/>
      <c r="H578" s="14"/>
    </row>
    <row r="579" spans="1:8" ht="15.75" customHeight="1" x14ac:dyDescent="0.25">
      <c r="A579" s="8"/>
      <c r="G579" s="13"/>
      <c r="H579" s="14"/>
    </row>
    <row r="580" spans="1:8" ht="15.75" customHeight="1" x14ac:dyDescent="0.25">
      <c r="A580" s="8"/>
      <c r="G580" s="13"/>
      <c r="H580" s="14"/>
    </row>
    <row r="581" spans="1:8" ht="15.75" customHeight="1" x14ac:dyDescent="0.25">
      <c r="A581" s="8"/>
      <c r="G581" s="13"/>
      <c r="H581" s="14"/>
    </row>
    <row r="582" spans="1:8" ht="15.75" customHeight="1" x14ac:dyDescent="0.25">
      <c r="A582" s="8"/>
      <c r="G582" s="13"/>
      <c r="H582" s="14"/>
    </row>
    <row r="583" spans="1:8" ht="15.75" customHeight="1" x14ac:dyDescent="0.25">
      <c r="A583" s="8"/>
      <c r="G583" s="13"/>
      <c r="H583" s="14"/>
    </row>
    <row r="584" spans="1:8" ht="15.75" customHeight="1" x14ac:dyDescent="0.25">
      <c r="A584" s="8"/>
      <c r="G584" s="13"/>
      <c r="H584" s="14"/>
    </row>
    <row r="585" spans="1:8" ht="15.75" customHeight="1" x14ac:dyDescent="0.25">
      <c r="A585" s="8"/>
      <c r="G585" s="13"/>
      <c r="H585" s="14"/>
    </row>
    <row r="586" spans="1:8" ht="15.75" customHeight="1" x14ac:dyDescent="0.25">
      <c r="A586" s="8"/>
      <c r="G586" s="13"/>
      <c r="H586" s="14"/>
    </row>
    <row r="587" spans="1:8" ht="15.75" customHeight="1" x14ac:dyDescent="0.25">
      <c r="A587" s="8"/>
      <c r="G587" s="13"/>
      <c r="H587" s="14"/>
    </row>
    <row r="588" spans="1:8" ht="15.75" customHeight="1" x14ac:dyDescent="0.25">
      <c r="A588" s="8"/>
      <c r="G588" s="13"/>
      <c r="H588" s="14"/>
    </row>
    <row r="589" spans="1:8" ht="15.75" customHeight="1" x14ac:dyDescent="0.25">
      <c r="A589" s="8"/>
      <c r="G589" s="13"/>
      <c r="H589" s="14"/>
    </row>
    <row r="590" spans="1:8" ht="15.75" customHeight="1" x14ac:dyDescent="0.25">
      <c r="A590" s="8"/>
      <c r="G590" s="13"/>
      <c r="H590" s="14"/>
    </row>
    <row r="591" spans="1:8" ht="15.75" customHeight="1" x14ac:dyDescent="0.25">
      <c r="A591" s="8"/>
      <c r="G591" s="13"/>
      <c r="H591" s="14"/>
    </row>
    <row r="592" spans="1:8" ht="15.75" customHeight="1" x14ac:dyDescent="0.25">
      <c r="A592" s="8"/>
      <c r="G592" s="13"/>
      <c r="H592" s="14"/>
    </row>
    <row r="593" spans="1:8" ht="15.75" customHeight="1" x14ac:dyDescent="0.25">
      <c r="A593" s="8"/>
      <c r="G593" s="13"/>
      <c r="H593" s="14"/>
    </row>
    <row r="594" spans="1:8" ht="15.75" customHeight="1" x14ac:dyDescent="0.25">
      <c r="A594" s="8"/>
      <c r="G594" s="13"/>
      <c r="H594" s="14"/>
    </row>
    <row r="595" spans="1:8" ht="15.75" customHeight="1" x14ac:dyDescent="0.25">
      <c r="A595" s="8"/>
      <c r="G595" s="13"/>
      <c r="H595" s="14"/>
    </row>
    <row r="596" spans="1:8" ht="15.75" customHeight="1" x14ac:dyDescent="0.25">
      <c r="A596" s="8"/>
      <c r="G596" s="13"/>
      <c r="H596" s="14"/>
    </row>
    <row r="597" spans="1:8" ht="15.75" customHeight="1" x14ac:dyDescent="0.25">
      <c r="A597" s="8"/>
      <c r="G597" s="13"/>
      <c r="H597" s="14"/>
    </row>
    <row r="598" spans="1:8" ht="15.75" customHeight="1" x14ac:dyDescent="0.25">
      <c r="A598" s="8"/>
      <c r="G598" s="13"/>
      <c r="H598" s="14"/>
    </row>
    <row r="599" spans="1:8" ht="15.75" customHeight="1" x14ac:dyDescent="0.25">
      <c r="A599" s="8"/>
      <c r="G599" s="13"/>
      <c r="H599" s="14"/>
    </row>
    <row r="600" spans="1:8" ht="15.75" customHeight="1" x14ac:dyDescent="0.25">
      <c r="A600" s="8"/>
      <c r="G600" s="13"/>
      <c r="H600" s="14"/>
    </row>
    <row r="601" spans="1:8" ht="15.75" customHeight="1" x14ac:dyDescent="0.25">
      <c r="A601" s="8"/>
      <c r="G601" s="13"/>
      <c r="H601" s="14"/>
    </row>
    <row r="602" spans="1:8" ht="15.75" customHeight="1" x14ac:dyDescent="0.25">
      <c r="A602" s="8"/>
      <c r="G602" s="13"/>
      <c r="H602" s="14"/>
    </row>
    <row r="603" spans="1:8" ht="15.75" customHeight="1" x14ac:dyDescent="0.25">
      <c r="A603" s="8"/>
      <c r="G603" s="13"/>
      <c r="H603" s="14"/>
    </row>
    <row r="604" spans="1:8" ht="15.75" customHeight="1" x14ac:dyDescent="0.25">
      <c r="A604" s="8"/>
      <c r="G604" s="13"/>
      <c r="H604" s="14"/>
    </row>
    <row r="605" spans="1:8" ht="15.75" customHeight="1" x14ac:dyDescent="0.25">
      <c r="A605" s="8"/>
      <c r="G605" s="13"/>
      <c r="H605" s="14"/>
    </row>
    <row r="606" spans="1:8" ht="15.75" customHeight="1" x14ac:dyDescent="0.25">
      <c r="A606" s="8"/>
      <c r="G606" s="13"/>
      <c r="H606" s="14"/>
    </row>
    <row r="607" spans="1:8" ht="15.75" customHeight="1" x14ac:dyDescent="0.25">
      <c r="A607" s="8"/>
      <c r="G607" s="13"/>
      <c r="H607" s="14"/>
    </row>
    <row r="608" spans="1:8" ht="15.75" customHeight="1" x14ac:dyDescent="0.25">
      <c r="A608" s="8"/>
      <c r="G608" s="13"/>
      <c r="H608" s="14"/>
    </row>
    <row r="609" spans="1:8" ht="15.75" customHeight="1" x14ac:dyDescent="0.25">
      <c r="A609" s="8"/>
      <c r="G609" s="13"/>
      <c r="H609" s="14"/>
    </row>
    <row r="610" spans="1:8" ht="15.75" customHeight="1" x14ac:dyDescent="0.25">
      <c r="A610" s="8"/>
      <c r="G610" s="13"/>
      <c r="H610" s="14"/>
    </row>
    <row r="611" spans="1:8" ht="15.75" customHeight="1" x14ac:dyDescent="0.25">
      <c r="A611" s="8"/>
      <c r="G611" s="13"/>
      <c r="H611" s="14"/>
    </row>
    <row r="612" spans="1:8" ht="15.75" customHeight="1" x14ac:dyDescent="0.25">
      <c r="A612" s="8"/>
      <c r="G612" s="13"/>
      <c r="H612" s="14"/>
    </row>
    <row r="613" spans="1:8" ht="15.75" customHeight="1" x14ac:dyDescent="0.25">
      <c r="A613" s="8"/>
      <c r="G613" s="13"/>
      <c r="H613" s="14"/>
    </row>
    <row r="614" spans="1:8" ht="15.75" customHeight="1" x14ac:dyDescent="0.25">
      <c r="A614" s="8"/>
      <c r="G614" s="13"/>
      <c r="H614" s="14"/>
    </row>
    <row r="615" spans="1:8" ht="15.75" customHeight="1" x14ac:dyDescent="0.25">
      <c r="A615" s="8"/>
      <c r="G615" s="13"/>
      <c r="H615" s="14"/>
    </row>
    <row r="616" spans="1:8" ht="15.75" customHeight="1" x14ac:dyDescent="0.25">
      <c r="A616" s="8"/>
      <c r="G616" s="13"/>
      <c r="H616" s="14"/>
    </row>
    <row r="617" spans="1:8" ht="15.75" customHeight="1" x14ac:dyDescent="0.25">
      <c r="A617" s="8"/>
      <c r="G617" s="13"/>
      <c r="H617" s="14"/>
    </row>
    <row r="618" spans="1:8" ht="15.75" customHeight="1" x14ac:dyDescent="0.25">
      <c r="A618" s="8"/>
      <c r="G618" s="13"/>
      <c r="H618" s="14"/>
    </row>
    <row r="619" spans="1:8" ht="15.75" customHeight="1" x14ac:dyDescent="0.25">
      <c r="A619" s="8"/>
      <c r="G619" s="13"/>
      <c r="H619" s="14"/>
    </row>
    <row r="620" spans="1:8" ht="15.75" customHeight="1" x14ac:dyDescent="0.25">
      <c r="A620" s="8"/>
      <c r="G620" s="13"/>
      <c r="H620" s="14"/>
    </row>
    <row r="621" spans="1:8" ht="15.75" customHeight="1" x14ac:dyDescent="0.25">
      <c r="A621" s="8"/>
      <c r="G621" s="13"/>
      <c r="H621" s="14"/>
    </row>
    <row r="622" spans="1:8" ht="15.75" customHeight="1" x14ac:dyDescent="0.25">
      <c r="A622" s="8"/>
      <c r="G622" s="13"/>
      <c r="H622" s="14"/>
    </row>
    <row r="623" spans="1:8" ht="15.75" customHeight="1" x14ac:dyDescent="0.25">
      <c r="A623" s="8"/>
      <c r="G623" s="13"/>
      <c r="H623" s="14"/>
    </row>
    <row r="624" spans="1:8" ht="15.75" customHeight="1" x14ac:dyDescent="0.25">
      <c r="A624" s="8"/>
      <c r="G624" s="13"/>
      <c r="H624" s="14"/>
    </row>
    <row r="625" spans="1:8" ht="15.75" customHeight="1" x14ac:dyDescent="0.25">
      <c r="A625" s="8"/>
      <c r="G625" s="13"/>
      <c r="H625" s="14"/>
    </row>
    <row r="626" spans="1:8" ht="15.75" customHeight="1" x14ac:dyDescent="0.25">
      <c r="A626" s="8"/>
      <c r="G626" s="13"/>
      <c r="H626" s="14"/>
    </row>
    <row r="627" spans="1:8" ht="15.75" customHeight="1" x14ac:dyDescent="0.25">
      <c r="A627" s="8"/>
      <c r="G627" s="13"/>
      <c r="H627" s="14"/>
    </row>
    <row r="628" spans="1:8" ht="15.75" customHeight="1" x14ac:dyDescent="0.25">
      <c r="A628" s="8"/>
      <c r="G628" s="13"/>
      <c r="H628" s="14"/>
    </row>
    <row r="629" spans="1:8" ht="15.75" customHeight="1" x14ac:dyDescent="0.25">
      <c r="A629" s="8"/>
      <c r="G629" s="13"/>
      <c r="H629" s="14"/>
    </row>
    <row r="630" spans="1:8" ht="15.75" customHeight="1" x14ac:dyDescent="0.25">
      <c r="A630" s="8"/>
      <c r="G630" s="13"/>
      <c r="H630" s="14"/>
    </row>
    <row r="631" spans="1:8" ht="15.75" customHeight="1" x14ac:dyDescent="0.25">
      <c r="A631" s="8"/>
      <c r="G631" s="13"/>
      <c r="H631" s="14"/>
    </row>
    <row r="632" spans="1:8" ht="15.75" customHeight="1" x14ac:dyDescent="0.25">
      <c r="A632" s="8"/>
      <c r="G632" s="13"/>
      <c r="H632" s="14"/>
    </row>
    <row r="633" spans="1:8" ht="15.75" customHeight="1" x14ac:dyDescent="0.25">
      <c r="A633" s="8"/>
      <c r="G633" s="13"/>
      <c r="H633" s="14"/>
    </row>
    <row r="634" spans="1:8" ht="15.75" customHeight="1" x14ac:dyDescent="0.25">
      <c r="A634" s="8"/>
      <c r="G634" s="13"/>
      <c r="H634" s="14"/>
    </row>
    <row r="635" spans="1:8" ht="15.75" customHeight="1" x14ac:dyDescent="0.25">
      <c r="A635" s="8"/>
      <c r="G635" s="13"/>
      <c r="H635" s="14"/>
    </row>
    <row r="636" spans="1:8" ht="15.75" customHeight="1" x14ac:dyDescent="0.25">
      <c r="A636" s="8"/>
      <c r="G636" s="13"/>
      <c r="H636" s="14"/>
    </row>
    <row r="637" spans="1:8" ht="15.75" customHeight="1" x14ac:dyDescent="0.25">
      <c r="A637" s="8"/>
      <c r="G637" s="13"/>
      <c r="H637" s="14"/>
    </row>
    <row r="638" spans="1:8" ht="15.75" customHeight="1" x14ac:dyDescent="0.25">
      <c r="A638" s="8"/>
      <c r="G638" s="13"/>
      <c r="H638" s="14"/>
    </row>
    <row r="639" spans="1:8" ht="15.75" customHeight="1" x14ac:dyDescent="0.25">
      <c r="A639" s="8"/>
      <c r="G639" s="13"/>
      <c r="H639" s="14"/>
    </row>
    <row r="640" spans="1:8" ht="15.75" customHeight="1" x14ac:dyDescent="0.25">
      <c r="A640" s="8"/>
      <c r="G640" s="13"/>
      <c r="H640" s="14"/>
    </row>
    <row r="641" spans="1:8" ht="15.75" customHeight="1" x14ac:dyDescent="0.25">
      <c r="A641" s="8"/>
      <c r="G641" s="13"/>
      <c r="H641" s="14"/>
    </row>
    <row r="642" spans="1:8" ht="15.75" customHeight="1" x14ac:dyDescent="0.25">
      <c r="A642" s="8"/>
      <c r="G642" s="13"/>
      <c r="H642" s="14"/>
    </row>
    <row r="643" spans="1:8" ht="15.75" customHeight="1" x14ac:dyDescent="0.25">
      <c r="A643" s="8"/>
      <c r="G643" s="13"/>
      <c r="H643" s="14"/>
    </row>
    <row r="644" spans="1:8" ht="15.75" customHeight="1" x14ac:dyDescent="0.25">
      <c r="A644" s="8"/>
      <c r="G644" s="13"/>
      <c r="H644" s="14"/>
    </row>
    <row r="645" spans="1:8" ht="15.75" customHeight="1" x14ac:dyDescent="0.25">
      <c r="A645" s="8"/>
      <c r="G645" s="13"/>
      <c r="H645" s="14"/>
    </row>
    <row r="646" spans="1:8" ht="15.75" customHeight="1" x14ac:dyDescent="0.25">
      <c r="A646" s="8"/>
      <c r="G646" s="13"/>
      <c r="H646" s="14"/>
    </row>
    <row r="647" spans="1:8" ht="15.75" customHeight="1" x14ac:dyDescent="0.25">
      <c r="A647" s="8"/>
      <c r="G647" s="13"/>
      <c r="H647" s="14"/>
    </row>
    <row r="648" spans="1:8" ht="15.75" customHeight="1" x14ac:dyDescent="0.25">
      <c r="A648" s="8"/>
      <c r="G648" s="13"/>
      <c r="H648" s="14"/>
    </row>
    <row r="649" spans="1:8" ht="15.75" customHeight="1" x14ac:dyDescent="0.25">
      <c r="A649" s="8"/>
      <c r="G649" s="13"/>
      <c r="H649" s="14"/>
    </row>
    <row r="650" spans="1:8" ht="15.75" customHeight="1" x14ac:dyDescent="0.25">
      <c r="A650" s="8"/>
      <c r="G650" s="13"/>
      <c r="H650" s="14"/>
    </row>
    <row r="651" spans="1:8" ht="15.75" customHeight="1" x14ac:dyDescent="0.25">
      <c r="A651" s="8"/>
      <c r="G651" s="13"/>
      <c r="H651" s="14"/>
    </row>
    <row r="652" spans="1:8" ht="15.75" customHeight="1" x14ac:dyDescent="0.25">
      <c r="A652" s="8"/>
      <c r="G652" s="13"/>
      <c r="H652" s="14"/>
    </row>
    <row r="653" spans="1:8" ht="15.75" customHeight="1" x14ac:dyDescent="0.25">
      <c r="A653" s="8"/>
      <c r="G653" s="13"/>
      <c r="H653" s="14"/>
    </row>
    <row r="654" spans="1:8" ht="15.75" customHeight="1" x14ac:dyDescent="0.25">
      <c r="A654" s="8"/>
      <c r="G654" s="13"/>
      <c r="H654" s="14"/>
    </row>
    <row r="655" spans="1:8" ht="15.75" customHeight="1" x14ac:dyDescent="0.25">
      <c r="A655" s="8"/>
      <c r="G655" s="13"/>
      <c r="H655" s="14"/>
    </row>
    <row r="656" spans="1:8" ht="15.75" customHeight="1" x14ac:dyDescent="0.25">
      <c r="A656" s="8"/>
      <c r="G656" s="13"/>
      <c r="H656" s="14"/>
    </row>
    <row r="657" spans="1:8" ht="15.75" customHeight="1" x14ac:dyDescent="0.25">
      <c r="A657" s="8"/>
      <c r="G657" s="13"/>
      <c r="H657" s="14"/>
    </row>
    <row r="658" spans="1:8" ht="15.75" customHeight="1" x14ac:dyDescent="0.25">
      <c r="A658" s="8"/>
      <c r="G658" s="13"/>
      <c r="H658" s="14"/>
    </row>
    <row r="659" spans="1:8" ht="15.75" customHeight="1" x14ac:dyDescent="0.25">
      <c r="A659" s="8"/>
      <c r="G659" s="13"/>
      <c r="H659" s="14"/>
    </row>
    <row r="660" spans="1:8" ht="15.75" customHeight="1" x14ac:dyDescent="0.25">
      <c r="A660" s="8"/>
      <c r="G660" s="13"/>
      <c r="H660" s="14"/>
    </row>
    <row r="661" spans="1:8" ht="15.75" customHeight="1" x14ac:dyDescent="0.25">
      <c r="A661" s="8"/>
      <c r="G661" s="13"/>
      <c r="H661" s="14"/>
    </row>
    <row r="662" spans="1:8" ht="15.75" customHeight="1" x14ac:dyDescent="0.25">
      <c r="A662" s="8"/>
      <c r="G662" s="13"/>
      <c r="H662" s="14"/>
    </row>
    <row r="663" spans="1:8" ht="15.75" customHeight="1" x14ac:dyDescent="0.25">
      <c r="A663" s="8"/>
      <c r="G663" s="13"/>
      <c r="H663" s="14"/>
    </row>
    <row r="664" spans="1:8" ht="15.75" customHeight="1" x14ac:dyDescent="0.25">
      <c r="A664" s="8"/>
      <c r="G664" s="13"/>
      <c r="H664" s="14"/>
    </row>
    <row r="665" spans="1:8" ht="15.75" customHeight="1" x14ac:dyDescent="0.25">
      <c r="A665" s="8"/>
      <c r="G665" s="13"/>
      <c r="H665" s="14"/>
    </row>
    <row r="666" spans="1:8" ht="15.75" customHeight="1" x14ac:dyDescent="0.25">
      <c r="A666" s="8"/>
      <c r="G666" s="13"/>
      <c r="H666" s="14"/>
    </row>
    <row r="667" spans="1:8" ht="15.75" customHeight="1" x14ac:dyDescent="0.25">
      <c r="A667" s="8"/>
      <c r="G667" s="13"/>
      <c r="H667" s="14"/>
    </row>
    <row r="668" spans="1:8" ht="15.75" customHeight="1" x14ac:dyDescent="0.25">
      <c r="A668" s="8"/>
      <c r="G668" s="13"/>
      <c r="H668" s="14"/>
    </row>
    <row r="669" spans="1:8" ht="15.75" customHeight="1" x14ac:dyDescent="0.25">
      <c r="A669" s="8"/>
      <c r="G669" s="13"/>
      <c r="H669" s="14"/>
    </row>
    <row r="670" spans="1:8" ht="15.75" customHeight="1" x14ac:dyDescent="0.25">
      <c r="A670" s="8"/>
      <c r="G670" s="13"/>
      <c r="H670" s="14"/>
    </row>
    <row r="671" spans="1:8" ht="15.75" customHeight="1" x14ac:dyDescent="0.25">
      <c r="A671" s="8"/>
      <c r="G671" s="13"/>
      <c r="H671" s="14"/>
    </row>
    <row r="672" spans="1:8" ht="15.75" customHeight="1" x14ac:dyDescent="0.25">
      <c r="A672" s="8"/>
      <c r="G672" s="13"/>
      <c r="H672" s="14"/>
    </row>
    <row r="673" spans="1:8" ht="15.75" customHeight="1" x14ac:dyDescent="0.25">
      <c r="A673" s="8"/>
      <c r="G673" s="13"/>
      <c r="H673" s="14"/>
    </row>
    <row r="674" spans="1:8" ht="15.75" customHeight="1" x14ac:dyDescent="0.25">
      <c r="A674" s="8"/>
      <c r="G674" s="13"/>
      <c r="H674" s="14"/>
    </row>
    <row r="675" spans="1:8" ht="15.75" customHeight="1" x14ac:dyDescent="0.25">
      <c r="A675" s="8"/>
      <c r="G675" s="13"/>
      <c r="H675" s="14"/>
    </row>
    <row r="676" spans="1:8" ht="15.75" customHeight="1" x14ac:dyDescent="0.25">
      <c r="A676" s="8"/>
      <c r="G676" s="13"/>
      <c r="H676" s="14"/>
    </row>
    <row r="677" spans="1:8" ht="15.75" customHeight="1" x14ac:dyDescent="0.25">
      <c r="A677" s="8"/>
      <c r="G677" s="13"/>
      <c r="H677" s="14"/>
    </row>
    <row r="678" spans="1:8" ht="15.75" customHeight="1" x14ac:dyDescent="0.25">
      <c r="A678" s="8"/>
      <c r="G678" s="13"/>
      <c r="H678" s="14"/>
    </row>
    <row r="679" spans="1:8" ht="15.75" customHeight="1" x14ac:dyDescent="0.25">
      <c r="A679" s="8"/>
      <c r="G679" s="13"/>
      <c r="H679" s="14"/>
    </row>
    <row r="680" spans="1:8" ht="15.75" customHeight="1" x14ac:dyDescent="0.25">
      <c r="A680" s="8"/>
      <c r="G680" s="13"/>
      <c r="H680" s="14"/>
    </row>
    <row r="681" spans="1:8" ht="15.75" customHeight="1" x14ac:dyDescent="0.25">
      <c r="A681" s="8"/>
      <c r="G681" s="13"/>
      <c r="H681" s="14"/>
    </row>
    <row r="682" spans="1:8" ht="15.75" customHeight="1" x14ac:dyDescent="0.25">
      <c r="A682" s="8"/>
      <c r="G682" s="13"/>
      <c r="H682" s="14"/>
    </row>
    <row r="683" spans="1:8" ht="15.75" customHeight="1" x14ac:dyDescent="0.25">
      <c r="A683" s="8"/>
      <c r="G683" s="13"/>
      <c r="H683" s="14"/>
    </row>
    <row r="684" spans="1:8" ht="15.75" customHeight="1" x14ac:dyDescent="0.25">
      <c r="A684" s="8"/>
      <c r="G684" s="13"/>
      <c r="H684" s="14"/>
    </row>
    <row r="685" spans="1:8" ht="15.75" customHeight="1" x14ac:dyDescent="0.25">
      <c r="A685" s="8"/>
      <c r="G685" s="13"/>
      <c r="H685" s="14"/>
    </row>
    <row r="686" spans="1:8" ht="15.75" customHeight="1" x14ac:dyDescent="0.25">
      <c r="A686" s="8"/>
      <c r="G686" s="13"/>
      <c r="H686" s="14"/>
    </row>
    <row r="687" spans="1:8" ht="15.75" customHeight="1" x14ac:dyDescent="0.25">
      <c r="A687" s="8"/>
      <c r="G687" s="13"/>
      <c r="H687" s="14"/>
    </row>
    <row r="688" spans="1:8" ht="15.75" customHeight="1" x14ac:dyDescent="0.25">
      <c r="A688" s="8"/>
      <c r="G688" s="13"/>
      <c r="H688" s="14"/>
    </row>
    <row r="689" spans="1:8" ht="15.75" customHeight="1" x14ac:dyDescent="0.25">
      <c r="A689" s="8"/>
      <c r="G689" s="13"/>
      <c r="H689" s="14"/>
    </row>
    <row r="690" spans="1:8" ht="15.75" customHeight="1" x14ac:dyDescent="0.25">
      <c r="A690" s="8"/>
      <c r="G690" s="13"/>
      <c r="H690" s="14"/>
    </row>
    <row r="691" spans="1:8" ht="15.75" customHeight="1" x14ac:dyDescent="0.25">
      <c r="A691" s="8"/>
      <c r="G691" s="13"/>
      <c r="H691" s="14"/>
    </row>
    <row r="692" spans="1:8" ht="15.75" customHeight="1" x14ac:dyDescent="0.25">
      <c r="A692" s="8"/>
      <c r="G692" s="13"/>
      <c r="H692" s="14"/>
    </row>
    <row r="693" spans="1:8" ht="15.75" customHeight="1" x14ac:dyDescent="0.25">
      <c r="A693" s="8"/>
      <c r="G693" s="13"/>
      <c r="H693" s="14"/>
    </row>
    <row r="694" spans="1:8" ht="15.75" customHeight="1" x14ac:dyDescent="0.25">
      <c r="A694" s="8"/>
      <c r="G694" s="13"/>
      <c r="H694" s="14"/>
    </row>
    <row r="695" spans="1:8" ht="15.75" customHeight="1" x14ac:dyDescent="0.25">
      <c r="A695" s="8"/>
      <c r="G695" s="13"/>
      <c r="H695" s="14"/>
    </row>
    <row r="696" spans="1:8" ht="15.75" customHeight="1" x14ac:dyDescent="0.25">
      <c r="A696" s="8"/>
      <c r="G696" s="13"/>
      <c r="H696" s="14"/>
    </row>
    <row r="697" spans="1:8" ht="15.75" customHeight="1" x14ac:dyDescent="0.25">
      <c r="A697" s="8"/>
      <c r="G697" s="13"/>
      <c r="H697" s="14"/>
    </row>
    <row r="698" spans="1:8" ht="15.75" customHeight="1" x14ac:dyDescent="0.25">
      <c r="A698" s="8"/>
      <c r="G698" s="13"/>
      <c r="H698" s="14"/>
    </row>
    <row r="699" spans="1:8" ht="15.75" customHeight="1" x14ac:dyDescent="0.25">
      <c r="A699" s="8"/>
      <c r="G699" s="13"/>
      <c r="H699" s="14"/>
    </row>
    <row r="700" spans="1:8" ht="15.75" customHeight="1" x14ac:dyDescent="0.25">
      <c r="A700" s="8"/>
      <c r="G700" s="13"/>
      <c r="H700" s="14"/>
    </row>
    <row r="701" spans="1:8" ht="15.75" customHeight="1" x14ac:dyDescent="0.25">
      <c r="A701" s="8"/>
      <c r="G701" s="13"/>
      <c r="H701" s="14"/>
    </row>
    <row r="702" spans="1:8" ht="15.75" customHeight="1" x14ac:dyDescent="0.25">
      <c r="A702" s="8"/>
      <c r="G702" s="13"/>
      <c r="H702" s="14"/>
    </row>
    <row r="703" spans="1:8" ht="15.75" customHeight="1" x14ac:dyDescent="0.25">
      <c r="A703" s="8"/>
      <c r="G703" s="13"/>
      <c r="H703" s="14"/>
    </row>
    <row r="704" spans="1:8" ht="15.75" customHeight="1" x14ac:dyDescent="0.25">
      <c r="A704" s="8"/>
      <c r="G704" s="13"/>
      <c r="H704" s="14"/>
    </row>
    <row r="705" spans="1:8" ht="15.75" customHeight="1" x14ac:dyDescent="0.25">
      <c r="A705" s="8"/>
      <c r="G705" s="13"/>
      <c r="H705" s="14"/>
    </row>
    <row r="706" spans="1:8" ht="15.75" customHeight="1" x14ac:dyDescent="0.25">
      <c r="A706" s="8"/>
      <c r="G706" s="13"/>
      <c r="H706" s="14"/>
    </row>
    <row r="707" spans="1:8" ht="15.75" customHeight="1" x14ac:dyDescent="0.25">
      <c r="A707" s="8"/>
      <c r="G707" s="13"/>
      <c r="H707" s="14"/>
    </row>
    <row r="708" spans="1:8" ht="15.75" customHeight="1" x14ac:dyDescent="0.25">
      <c r="A708" s="8"/>
      <c r="G708" s="13"/>
      <c r="H708" s="14"/>
    </row>
    <row r="709" spans="1:8" ht="15.75" customHeight="1" x14ac:dyDescent="0.25">
      <c r="A709" s="8"/>
      <c r="G709" s="13"/>
      <c r="H709" s="14"/>
    </row>
    <row r="710" spans="1:8" ht="15.75" customHeight="1" x14ac:dyDescent="0.25">
      <c r="A710" s="8"/>
      <c r="G710" s="13"/>
      <c r="H710" s="14"/>
    </row>
    <row r="711" spans="1:8" ht="15.75" customHeight="1" x14ac:dyDescent="0.25">
      <c r="A711" s="8"/>
      <c r="G711" s="13"/>
      <c r="H711" s="14"/>
    </row>
    <row r="712" spans="1:8" ht="15.75" customHeight="1" x14ac:dyDescent="0.25">
      <c r="A712" s="8"/>
      <c r="G712" s="13"/>
      <c r="H712" s="14"/>
    </row>
    <row r="713" spans="1:8" ht="15.75" customHeight="1" x14ac:dyDescent="0.25">
      <c r="A713" s="8"/>
      <c r="G713" s="13"/>
      <c r="H713" s="14"/>
    </row>
    <row r="714" spans="1:8" ht="15.75" customHeight="1" x14ac:dyDescent="0.25">
      <c r="A714" s="8"/>
      <c r="G714" s="13"/>
      <c r="H714" s="14"/>
    </row>
    <row r="715" spans="1:8" ht="15.75" customHeight="1" x14ac:dyDescent="0.25">
      <c r="A715" s="8"/>
      <c r="G715" s="13"/>
      <c r="H715" s="14"/>
    </row>
    <row r="716" spans="1:8" ht="15.75" customHeight="1" x14ac:dyDescent="0.25">
      <c r="A716" s="8"/>
      <c r="G716" s="13"/>
      <c r="H716" s="14"/>
    </row>
    <row r="717" spans="1:8" ht="15.75" customHeight="1" x14ac:dyDescent="0.25">
      <c r="A717" s="8"/>
      <c r="G717" s="13"/>
      <c r="H717" s="14"/>
    </row>
    <row r="718" spans="1:8" ht="15.75" customHeight="1" x14ac:dyDescent="0.25">
      <c r="A718" s="8"/>
      <c r="G718" s="13"/>
      <c r="H718" s="14"/>
    </row>
    <row r="719" spans="1:8" ht="15.75" customHeight="1" x14ac:dyDescent="0.25">
      <c r="A719" s="8"/>
      <c r="G719" s="13"/>
      <c r="H719" s="14"/>
    </row>
    <row r="720" spans="1:8" ht="15.75" customHeight="1" x14ac:dyDescent="0.25">
      <c r="A720" s="8"/>
      <c r="G720" s="13"/>
      <c r="H720" s="14"/>
    </row>
    <row r="721" spans="1:8" ht="15.75" customHeight="1" x14ac:dyDescent="0.25">
      <c r="A721" s="8"/>
      <c r="G721" s="13"/>
      <c r="H721" s="14"/>
    </row>
    <row r="722" spans="1:8" ht="15.75" customHeight="1" x14ac:dyDescent="0.25">
      <c r="A722" s="8"/>
      <c r="G722" s="13"/>
      <c r="H722" s="14"/>
    </row>
    <row r="723" spans="1:8" ht="15.75" customHeight="1" x14ac:dyDescent="0.25">
      <c r="A723" s="8"/>
      <c r="G723" s="13"/>
      <c r="H723" s="14"/>
    </row>
    <row r="724" spans="1:8" ht="15.75" customHeight="1" x14ac:dyDescent="0.25">
      <c r="A724" s="8"/>
      <c r="G724" s="13"/>
      <c r="H724" s="14"/>
    </row>
    <row r="725" spans="1:8" ht="15.75" customHeight="1" x14ac:dyDescent="0.25">
      <c r="A725" s="8"/>
      <c r="G725" s="13"/>
      <c r="H725" s="14"/>
    </row>
    <row r="726" spans="1:8" ht="15.75" customHeight="1" x14ac:dyDescent="0.25">
      <c r="A726" s="8"/>
      <c r="G726" s="13"/>
      <c r="H726" s="14"/>
    </row>
    <row r="727" spans="1:8" ht="15.75" customHeight="1" x14ac:dyDescent="0.25">
      <c r="A727" s="8"/>
      <c r="G727" s="13"/>
      <c r="H727" s="14"/>
    </row>
    <row r="728" spans="1:8" ht="15.75" customHeight="1" x14ac:dyDescent="0.25">
      <c r="A728" s="8"/>
      <c r="G728" s="13"/>
      <c r="H728" s="14"/>
    </row>
    <row r="729" spans="1:8" ht="15.75" customHeight="1" x14ac:dyDescent="0.25">
      <c r="A729" s="8"/>
      <c r="G729" s="13"/>
      <c r="H729" s="14"/>
    </row>
    <row r="730" spans="1:8" ht="15.75" customHeight="1" x14ac:dyDescent="0.25">
      <c r="A730" s="8"/>
      <c r="G730" s="13"/>
      <c r="H730" s="14"/>
    </row>
    <row r="731" spans="1:8" ht="15.75" customHeight="1" x14ac:dyDescent="0.25">
      <c r="A731" s="8"/>
      <c r="G731" s="13"/>
      <c r="H731" s="14"/>
    </row>
    <row r="732" spans="1:8" ht="15.75" customHeight="1" x14ac:dyDescent="0.25">
      <c r="A732" s="8"/>
      <c r="G732" s="13"/>
      <c r="H732" s="14"/>
    </row>
    <row r="733" spans="1:8" ht="15.75" customHeight="1" x14ac:dyDescent="0.25">
      <c r="A733" s="8"/>
      <c r="G733" s="13"/>
      <c r="H733" s="14"/>
    </row>
    <row r="734" spans="1:8" ht="15.75" customHeight="1" x14ac:dyDescent="0.25">
      <c r="A734" s="8"/>
      <c r="G734" s="13"/>
      <c r="H734" s="14"/>
    </row>
    <row r="735" spans="1:8" ht="15.75" customHeight="1" x14ac:dyDescent="0.25">
      <c r="A735" s="8"/>
      <c r="G735" s="13"/>
      <c r="H735" s="14"/>
    </row>
    <row r="736" spans="1:8" ht="15.75" customHeight="1" x14ac:dyDescent="0.25">
      <c r="A736" s="8"/>
      <c r="G736" s="13"/>
      <c r="H736" s="14"/>
    </row>
    <row r="737" spans="1:8" ht="15.75" customHeight="1" x14ac:dyDescent="0.25">
      <c r="A737" s="8"/>
      <c r="G737" s="13"/>
      <c r="H737" s="14"/>
    </row>
    <row r="738" spans="1:8" ht="15.75" customHeight="1" x14ac:dyDescent="0.25">
      <c r="A738" s="8"/>
      <c r="G738" s="13"/>
      <c r="H738" s="14"/>
    </row>
    <row r="739" spans="1:8" ht="15.75" customHeight="1" x14ac:dyDescent="0.25">
      <c r="A739" s="8"/>
      <c r="G739" s="13"/>
      <c r="H739" s="14"/>
    </row>
    <row r="740" spans="1:8" ht="15.75" customHeight="1" x14ac:dyDescent="0.25">
      <c r="A740" s="8"/>
      <c r="G740" s="13"/>
      <c r="H740" s="14"/>
    </row>
    <row r="741" spans="1:8" ht="15.75" customHeight="1" x14ac:dyDescent="0.25">
      <c r="A741" s="8"/>
      <c r="G741" s="13"/>
      <c r="H741" s="14"/>
    </row>
    <row r="742" spans="1:8" ht="15.75" customHeight="1" x14ac:dyDescent="0.25">
      <c r="A742" s="8"/>
      <c r="G742" s="13"/>
      <c r="H742" s="14"/>
    </row>
    <row r="743" spans="1:8" ht="15.75" customHeight="1" x14ac:dyDescent="0.25">
      <c r="A743" s="8"/>
      <c r="G743" s="13"/>
      <c r="H743" s="14"/>
    </row>
    <row r="744" spans="1:8" ht="15.75" customHeight="1" x14ac:dyDescent="0.25">
      <c r="A744" s="8"/>
      <c r="G744" s="13"/>
      <c r="H744" s="14"/>
    </row>
    <row r="745" spans="1:8" ht="15.75" customHeight="1" x14ac:dyDescent="0.25">
      <c r="A745" s="8"/>
      <c r="G745" s="13"/>
      <c r="H745" s="14"/>
    </row>
    <row r="746" spans="1:8" ht="15.75" customHeight="1" x14ac:dyDescent="0.25">
      <c r="A746" s="8"/>
      <c r="G746" s="13"/>
      <c r="H746" s="14"/>
    </row>
    <row r="747" spans="1:8" ht="15.75" customHeight="1" x14ac:dyDescent="0.25">
      <c r="A747" s="8"/>
      <c r="G747" s="13"/>
      <c r="H747" s="14"/>
    </row>
    <row r="748" spans="1:8" ht="15.75" customHeight="1" x14ac:dyDescent="0.25">
      <c r="A748" s="8"/>
      <c r="G748" s="13"/>
      <c r="H748" s="14"/>
    </row>
    <row r="749" spans="1:8" ht="15.75" customHeight="1" x14ac:dyDescent="0.25">
      <c r="A749" s="8"/>
      <c r="G749" s="13"/>
      <c r="H749" s="14"/>
    </row>
    <row r="750" spans="1:8" ht="15.75" customHeight="1" x14ac:dyDescent="0.25">
      <c r="A750" s="8"/>
      <c r="G750" s="13"/>
      <c r="H750" s="14"/>
    </row>
    <row r="751" spans="1:8" ht="15.75" customHeight="1" x14ac:dyDescent="0.25">
      <c r="A751" s="8"/>
      <c r="G751" s="13"/>
      <c r="H751" s="14"/>
    </row>
    <row r="752" spans="1:8" ht="15.75" customHeight="1" x14ac:dyDescent="0.25">
      <c r="A752" s="8"/>
      <c r="G752" s="13"/>
      <c r="H752" s="14"/>
    </row>
    <row r="753" spans="1:8" ht="15.75" customHeight="1" x14ac:dyDescent="0.25">
      <c r="A753" s="8"/>
      <c r="G753" s="13"/>
      <c r="H753" s="14"/>
    </row>
    <row r="754" spans="1:8" ht="15.75" customHeight="1" x14ac:dyDescent="0.25">
      <c r="A754" s="8"/>
      <c r="G754" s="13"/>
      <c r="H754" s="14"/>
    </row>
    <row r="755" spans="1:8" ht="15.75" customHeight="1" x14ac:dyDescent="0.25">
      <c r="A755" s="8"/>
      <c r="G755" s="13"/>
      <c r="H755" s="14"/>
    </row>
    <row r="756" spans="1:8" ht="15.75" customHeight="1" x14ac:dyDescent="0.25">
      <c r="A756" s="8"/>
      <c r="G756" s="13"/>
      <c r="H756" s="14"/>
    </row>
    <row r="757" spans="1:8" ht="15.75" customHeight="1" x14ac:dyDescent="0.25">
      <c r="A757" s="8"/>
      <c r="G757" s="13"/>
      <c r="H757" s="14"/>
    </row>
    <row r="758" spans="1:8" ht="15.75" customHeight="1" x14ac:dyDescent="0.25">
      <c r="A758" s="8"/>
      <c r="G758" s="13"/>
      <c r="H758" s="14"/>
    </row>
    <row r="759" spans="1:8" ht="15.75" customHeight="1" x14ac:dyDescent="0.25">
      <c r="A759" s="8"/>
      <c r="G759" s="13"/>
      <c r="H759" s="14"/>
    </row>
    <row r="760" spans="1:8" ht="15.75" customHeight="1" x14ac:dyDescent="0.25">
      <c r="A760" s="8"/>
      <c r="G760" s="13"/>
      <c r="H760" s="14"/>
    </row>
    <row r="761" spans="1:8" ht="15.75" customHeight="1" x14ac:dyDescent="0.25">
      <c r="A761" s="8"/>
      <c r="G761" s="13"/>
      <c r="H761" s="14"/>
    </row>
    <row r="762" spans="1:8" ht="15.75" customHeight="1" x14ac:dyDescent="0.25">
      <c r="A762" s="8"/>
      <c r="G762" s="13"/>
      <c r="H762" s="14"/>
    </row>
    <row r="763" spans="1:8" ht="15.75" customHeight="1" x14ac:dyDescent="0.25">
      <c r="A763" s="8"/>
      <c r="G763" s="13"/>
      <c r="H763" s="14"/>
    </row>
    <row r="764" spans="1:8" ht="15.75" customHeight="1" x14ac:dyDescent="0.25">
      <c r="A764" s="8"/>
      <c r="G764" s="13"/>
      <c r="H764" s="14"/>
    </row>
    <row r="765" spans="1:8" ht="15.75" customHeight="1" x14ac:dyDescent="0.25">
      <c r="A765" s="8"/>
      <c r="G765" s="13"/>
      <c r="H765" s="14"/>
    </row>
    <row r="766" spans="1:8" ht="15.75" customHeight="1" x14ac:dyDescent="0.25">
      <c r="A766" s="8"/>
      <c r="G766" s="13"/>
      <c r="H766" s="14"/>
    </row>
    <row r="767" spans="1:8" ht="15.75" customHeight="1" x14ac:dyDescent="0.25">
      <c r="A767" s="8"/>
      <c r="G767" s="13"/>
      <c r="H767" s="14"/>
    </row>
    <row r="768" spans="1:8" ht="15.75" customHeight="1" x14ac:dyDescent="0.25">
      <c r="A768" s="8"/>
      <c r="G768" s="13"/>
      <c r="H768" s="14"/>
    </row>
    <row r="769" spans="1:8" ht="15.75" customHeight="1" x14ac:dyDescent="0.25">
      <c r="A769" s="8"/>
      <c r="G769" s="13"/>
      <c r="H769" s="14"/>
    </row>
    <row r="770" spans="1:8" ht="15.75" customHeight="1" x14ac:dyDescent="0.25">
      <c r="A770" s="8"/>
      <c r="G770" s="13"/>
      <c r="H770" s="14"/>
    </row>
    <row r="771" spans="1:8" ht="15.75" customHeight="1" x14ac:dyDescent="0.25">
      <c r="A771" s="8"/>
      <c r="G771" s="13"/>
      <c r="H771" s="14"/>
    </row>
    <row r="772" spans="1:8" ht="15.75" customHeight="1" x14ac:dyDescent="0.25">
      <c r="A772" s="8"/>
      <c r="G772" s="13"/>
      <c r="H772" s="14"/>
    </row>
    <row r="773" spans="1:8" ht="15.75" customHeight="1" x14ac:dyDescent="0.25">
      <c r="A773" s="8"/>
      <c r="G773" s="13"/>
      <c r="H773" s="14"/>
    </row>
    <row r="774" spans="1:8" ht="15.75" customHeight="1" x14ac:dyDescent="0.25">
      <c r="A774" s="8"/>
      <c r="G774" s="13"/>
      <c r="H774" s="14"/>
    </row>
    <row r="775" spans="1:8" ht="15.75" customHeight="1" x14ac:dyDescent="0.25">
      <c r="A775" s="8"/>
      <c r="G775" s="13"/>
      <c r="H775" s="14"/>
    </row>
    <row r="776" spans="1:8" ht="15.75" customHeight="1" x14ac:dyDescent="0.25">
      <c r="A776" s="8"/>
      <c r="G776" s="13"/>
      <c r="H776" s="14"/>
    </row>
    <row r="777" spans="1:8" ht="15.75" customHeight="1" x14ac:dyDescent="0.25">
      <c r="A777" s="8"/>
      <c r="G777" s="13"/>
      <c r="H777" s="14"/>
    </row>
    <row r="778" spans="1:8" ht="15.75" customHeight="1" x14ac:dyDescent="0.25">
      <c r="A778" s="8"/>
      <c r="G778" s="13"/>
      <c r="H778" s="14"/>
    </row>
    <row r="779" spans="1:8" ht="15.75" customHeight="1" x14ac:dyDescent="0.25">
      <c r="A779" s="8"/>
      <c r="G779" s="13"/>
      <c r="H779" s="14"/>
    </row>
    <row r="780" spans="1:8" ht="15.75" customHeight="1" x14ac:dyDescent="0.25">
      <c r="A780" s="8"/>
      <c r="G780" s="13"/>
      <c r="H780" s="14"/>
    </row>
    <row r="781" spans="1:8" ht="15.75" customHeight="1" x14ac:dyDescent="0.25">
      <c r="A781" s="8"/>
      <c r="G781" s="13"/>
      <c r="H781" s="14"/>
    </row>
    <row r="782" spans="1:8" ht="15.75" customHeight="1" x14ac:dyDescent="0.25">
      <c r="A782" s="8"/>
      <c r="G782" s="13"/>
      <c r="H782" s="14"/>
    </row>
    <row r="783" spans="1:8" ht="15.75" customHeight="1" x14ac:dyDescent="0.25">
      <c r="A783" s="8"/>
      <c r="G783" s="13"/>
      <c r="H783" s="14"/>
    </row>
    <row r="784" spans="1:8" ht="15.75" customHeight="1" x14ac:dyDescent="0.25">
      <c r="A784" s="8"/>
      <c r="G784" s="13"/>
      <c r="H784" s="14"/>
    </row>
    <row r="785" spans="1:8" ht="15.75" customHeight="1" x14ac:dyDescent="0.25">
      <c r="A785" s="8"/>
      <c r="G785" s="13"/>
      <c r="H785" s="14"/>
    </row>
    <row r="786" spans="1:8" ht="15.75" customHeight="1" x14ac:dyDescent="0.25">
      <c r="A786" s="8"/>
      <c r="G786" s="13"/>
      <c r="H786" s="14"/>
    </row>
    <row r="787" spans="1:8" ht="15.75" customHeight="1" x14ac:dyDescent="0.25">
      <c r="A787" s="8"/>
      <c r="G787" s="13"/>
      <c r="H787" s="14"/>
    </row>
    <row r="788" spans="1:8" ht="15.75" customHeight="1" x14ac:dyDescent="0.25">
      <c r="A788" s="8"/>
      <c r="G788" s="13"/>
      <c r="H788" s="14"/>
    </row>
    <row r="789" spans="1:8" ht="15.75" customHeight="1" x14ac:dyDescent="0.25">
      <c r="A789" s="8"/>
      <c r="G789" s="13"/>
      <c r="H789" s="14"/>
    </row>
    <row r="790" spans="1:8" ht="15.75" customHeight="1" x14ac:dyDescent="0.25">
      <c r="A790" s="8"/>
      <c r="G790" s="13"/>
      <c r="H790" s="14"/>
    </row>
    <row r="791" spans="1:8" ht="15.75" customHeight="1" x14ac:dyDescent="0.25">
      <c r="A791" s="8"/>
      <c r="G791" s="13"/>
      <c r="H791" s="14"/>
    </row>
    <row r="792" spans="1:8" ht="15.75" customHeight="1" x14ac:dyDescent="0.25">
      <c r="A792" s="8"/>
      <c r="G792" s="13"/>
      <c r="H792" s="14"/>
    </row>
    <row r="793" spans="1:8" ht="15.75" customHeight="1" x14ac:dyDescent="0.25">
      <c r="A793" s="8"/>
      <c r="G793" s="13"/>
      <c r="H793" s="14"/>
    </row>
    <row r="794" spans="1:8" ht="15.75" customHeight="1" x14ac:dyDescent="0.25">
      <c r="A794" s="8"/>
      <c r="G794" s="13"/>
      <c r="H794" s="14"/>
    </row>
    <row r="795" spans="1:8" ht="15.75" customHeight="1" x14ac:dyDescent="0.25">
      <c r="A795" s="8"/>
      <c r="G795" s="13"/>
      <c r="H795" s="14"/>
    </row>
    <row r="796" spans="1:8" ht="15.75" customHeight="1" x14ac:dyDescent="0.25">
      <c r="A796" s="8"/>
      <c r="G796" s="13"/>
      <c r="H796" s="14"/>
    </row>
    <row r="797" spans="1:8" ht="15.75" customHeight="1" x14ac:dyDescent="0.25">
      <c r="A797" s="8"/>
      <c r="G797" s="13"/>
      <c r="H797" s="14"/>
    </row>
    <row r="798" spans="1:8" ht="15.75" customHeight="1" x14ac:dyDescent="0.25">
      <c r="A798" s="8"/>
      <c r="G798" s="13"/>
      <c r="H798" s="14"/>
    </row>
    <row r="799" spans="1:8" ht="15.75" customHeight="1" x14ac:dyDescent="0.25">
      <c r="A799" s="8"/>
      <c r="G799" s="13"/>
      <c r="H799" s="14"/>
    </row>
    <row r="800" spans="1:8" ht="15.75" customHeight="1" x14ac:dyDescent="0.25">
      <c r="A800" s="8"/>
      <c r="G800" s="13"/>
      <c r="H800" s="14"/>
    </row>
    <row r="801" spans="1:8" ht="15.75" customHeight="1" x14ac:dyDescent="0.25">
      <c r="A801" s="8"/>
      <c r="G801" s="13"/>
      <c r="H801" s="14"/>
    </row>
    <row r="802" spans="1:8" ht="15.75" customHeight="1" x14ac:dyDescent="0.25">
      <c r="A802" s="8"/>
      <c r="G802" s="13"/>
      <c r="H802" s="14"/>
    </row>
    <row r="803" spans="1:8" ht="15.75" customHeight="1" x14ac:dyDescent="0.25">
      <c r="A803" s="8"/>
      <c r="G803" s="13"/>
      <c r="H803" s="14"/>
    </row>
    <row r="804" spans="1:8" ht="15.75" customHeight="1" x14ac:dyDescent="0.25">
      <c r="A804" s="8"/>
      <c r="G804" s="13"/>
      <c r="H804" s="14"/>
    </row>
    <row r="805" spans="1:8" ht="15.75" customHeight="1" x14ac:dyDescent="0.25">
      <c r="A805" s="8"/>
      <c r="G805" s="13"/>
      <c r="H805" s="14"/>
    </row>
    <row r="806" spans="1:8" ht="15.75" customHeight="1" x14ac:dyDescent="0.25">
      <c r="A806" s="8"/>
      <c r="G806" s="13"/>
      <c r="H806" s="14"/>
    </row>
    <row r="807" spans="1:8" ht="15.75" customHeight="1" x14ac:dyDescent="0.25">
      <c r="A807" s="8"/>
      <c r="G807" s="13"/>
      <c r="H807" s="14"/>
    </row>
    <row r="808" spans="1:8" ht="15.75" customHeight="1" x14ac:dyDescent="0.25">
      <c r="A808" s="8"/>
      <c r="G808" s="13"/>
      <c r="H808" s="14"/>
    </row>
    <row r="809" spans="1:8" ht="15.75" customHeight="1" x14ac:dyDescent="0.25">
      <c r="A809" s="8"/>
      <c r="G809" s="13"/>
      <c r="H809" s="14"/>
    </row>
    <row r="810" spans="1:8" ht="15.75" customHeight="1" x14ac:dyDescent="0.25">
      <c r="A810" s="8"/>
      <c r="G810" s="13"/>
      <c r="H810" s="14"/>
    </row>
    <row r="811" spans="1:8" ht="15.75" customHeight="1" x14ac:dyDescent="0.25">
      <c r="A811" s="8"/>
      <c r="G811" s="13"/>
      <c r="H811" s="14"/>
    </row>
    <row r="812" spans="1:8" ht="15.75" customHeight="1" x14ac:dyDescent="0.25">
      <c r="A812" s="8"/>
      <c r="G812" s="13"/>
      <c r="H812" s="14"/>
    </row>
    <row r="813" spans="1:8" ht="15.75" customHeight="1" x14ac:dyDescent="0.25">
      <c r="A813" s="8"/>
      <c r="G813" s="13"/>
      <c r="H813" s="14"/>
    </row>
    <row r="814" spans="1:8" ht="15.75" customHeight="1" x14ac:dyDescent="0.25">
      <c r="A814" s="8"/>
      <c r="G814" s="13"/>
      <c r="H814" s="14"/>
    </row>
    <row r="815" spans="1:8" ht="15.75" customHeight="1" x14ac:dyDescent="0.25">
      <c r="A815" s="8"/>
      <c r="G815" s="13"/>
      <c r="H815" s="14"/>
    </row>
    <row r="816" spans="1:8" ht="15.75" customHeight="1" x14ac:dyDescent="0.25">
      <c r="A816" s="8"/>
      <c r="G816" s="13"/>
      <c r="H816" s="14"/>
    </row>
    <row r="817" spans="1:8" ht="15.75" customHeight="1" x14ac:dyDescent="0.25">
      <c r="A817" s="8"/>
      <c r="G817" s="13"/>
      <c r="H817" s="14"/>
    </row>
    <row r="818" spans="1:8" ht="15.75" customHeight="1" x14ac:dyDescent="0.25">
      <c r="A818" s="8"/>
      <c r="G818" s="13"/>
      <c r="H818" s="14"/>
    </row>
    <row r="819" spans="1:8" ht="15.75" customHeight="1" x14ac:dyDescent="0.25">
      <c r="A819" s="8"/>
      <c r="G819" s="13"/>
      <c r="H819" s="14"/>
    </row>
    <row r="820" spans="1:8" ht="15.75" customHeight="1" x14ac:dyDescent="0.25">
      <c r="A820" s="8"/>
      <c r="G820" s="13"/>
      <c r="H820" s="14"/>
    </row>
    <row r="821" spans="1:8" ht="15.75" customHeight="1" x14ac:dyDescent="0.25">
      <c r="A821" s="8"/>
      <c r="G821" s="13"/>
      <c r="H821" s="14"/>
    </row>
    <row r="822" spans="1:8" ht="15.75" customHeight="1" x14ac:dyDescent="0.25">
      <c r="A822" s="8"/>
      <c r="G822" s="13"/>
      <c r="H822" s="14"/>
    </row>
    <row r="823" spans="1:8" ht="15.75" customHeight="1" x14ac:dyDescent="0.25">
      <c r="A823" s="8"/>
      <c r="G823" s="13"/>
      <c r="H823" s="14"/>
    </row>
    <row r="824" spans="1:8" ht="15.75" customHeight="1" x14ac:dyDescent="0.25">
      <c r="A824" s="8"/>
      <c r="G824" s="13"/>
      <c r="H824" s="14"/>
    </row>
    <row r="825" spans="1:8" ht="15.75" customHeight="1" x14ac:dyDescent="0.25">
      <c r="A825" s="8"/>
      <c r="G825" s="13"/>
      <c r="H825" s="14"/>
    </row>
    <row r="826" spans="1:8" ht="15.75" customHeight="1" x14ac:dyDescent="0.25">
      <c r="A826" s="8"/>
      <c r="G826" s="13"/>
      <c r="H826" s="14"/>
    </row>
    <row r="827" spans="1:8" ht="15.75" customHeight="1" x14ac:dyDescent="0.25">
      <c r="A827" s="8"/>
      <c r="G827" s="13"/>
      <c r="H827" s="14"/>
    </row>
    <row r="828" spans="1:8" ht="15.75" customHeight="1" x14ac:dyDescent="0.25">
      <c r="A828" s="8"/>
      <c r="G828" s="13"/>
      <c r="H828" s="14"/>
    </row>
    <row r="829" spans="1:8" ht="15.75" customHeight="1" x14ac:dyDescent="0.25">
      <c r="A829" s="8"/>
      <c r="G829" s="13"/>
      <c r="H829" s="14"/>
    </row>
    <row r="830" spans="1:8" ht="15.75" customHeight="1" x14ac:dyDescent="0.25">
      <c r="A830" s="8"/>
      <c r="G830" s="13"/>
      <c r="H830" s="14"/>
    </row>
    <row r="831" spans="1:8" ht="15.75" customHeight="1" x14ac:dyDescent="0.25">
      <c r="A831" s="8"/>
      <c r="G831" s="13"/>
      <c r="H831" s="14"/>
    </row>
    <row r="832" spans="1:8" ht="15.75" customHeight="1" x14ac:dyDescent="0.25">
      <c r="A832" s="8"/>
      <c r="G832" s="13"/>
      <c r="H832" s="14"/>
    </row>
    <row r="833" spans="1:8" ht="15.75" customHeight="1" x14ac:dyDescent="0.25">
      <c r="A833" s="8"/>
      <c r="G833" s="13"/>
      <c r="H833" s="14"/>
    </row>
    <row r="834" spans="1:8" ht="15.75" customHeight="1" x14ac:dyDescent="0.25">
      <c r="A834" s="8"/>
      <c r="G834" s="13"/>
      <c r="H834" s="14"/>
    </row>
    <row r="835" spans="1:8" ht="15.75" customHeight="1" x14ac:dyDescent="0.25">
      <c r="A835" s="8"/>
      <c r="G835" s="13"/>
      <c r="H835" s="14"/>
    </row>
    <row r="836" spans="1:8" ht="15.75" customHeight="1" x14ac:dyDescent="0.25">
      <c r="A836" s="8"/>
      <c r="G836" s="13"/>
      <c r="H836" s="14"/>
    </row>
    <row r="837" spans="1:8" ht="15.75" customHeight="1" x14ac:dyDescent="0.25">
      <c r="A837" s="8"/>
      <c r="G837" s="13"/>
      <c r="H837" s="14"/>
    </row>
    <row r="838" spans="1:8" ht="15.75" customHeight="1" x14ac:dyDescent="0.25">
      <c r="A838" s="8"/>
      <c r="G838" s="13"/>
      <c r="H838" s="14"/>
    </row>
    <row r="839" spans="1:8" ht="15.75" customHeight="1" x14ac:dyDescent="0.25">
      <c r="A839" s="8"/>
      <c r="G839" s="13"/>
      <c r="H839" s="14"/>
    </row>
    <row r="840" spans="1:8" ht="15.75" customHeight="1" x14ac:dyDescent="0.25">
      <c r="A840" s="8"/>
      <c r="G840" s="13"/>
      <c r="H840" s="14"/>
    </row>
    <row r="841" spans="1:8" ht="15.75" customHeight="1" x14ac:dyDescent="0.25">
      <c r="A841" s="8"/>
      <c r="G841" s="13"/>
      <c r="H841" s="14"/>
    </row>
    <row r="842" spans="1:8" ht="15.75" customHeight="1" x14ac:dyDescent="0.25">
      <c r="A842" s="8"/>
      <c r="G842" s="13"/>
      <c r="H842" s="14"/>
    </row>
    <row r="843" spans="1:8" ht="15.75" customHeight="1" x14ac:dyDescent="0.25">
      <c r="A843" s="8"/>
      <c r="G843" s="13"/>
      <c r="H843" s="14"/>
    </row>
    <row r="844" spans="1:8" ht="15.75" customHeight="1" x14ac:dyDescent="0.25">
      <c r="A844" s="8"/>
      <c r="G844" s="13"/>
      <c r="H844" s="14"/>
    </row>
    <row r="845" spans="1:8" ht="15.75" customHeight="1" x14ac:dyDescent="0.25">
      <c r="A845" s="8"/>
      <c r="G845" s="13"/>
      <c r="H845" s="14"/>
    </row>
    <row r="846" spans="1:8" ht="15.75" customHeight="1" x14ac:dyDescent="0.25">
      <c r="A846" s="8"/>
      <c r="G846" s="13"/>
      <c r="H846" s="14"/>
    </row>
    <row r="847" spans="1:8" ht="15.75" customHeight="1" x14ac:dyDescent="0.25">
      <c r="A847" s="8"/>
      <c r="G847" s="13"/>
      <c r="H847" s="14"/>
    </row>
    <row r="848" spans="1:8" ht="15.75" customHeight="1" x14ac:dyDescent="0.25">
      <c r="A848" s="8"/>
      <c r="G848" s="13"/>
      <c r="H848" s="14"/>
    </row>
    <row r="849" spans="1:8" ht="15.75" customHeight="1" x14ac:dyDescent="0.25">
      <c r="A849" s="8"/>
      <c r="G849" s="13"/>
      <c r="H849" s="14"/>
    </row>
    <row r="850" spans="1:8" ht="15.75" customHeight="1" x14ac:dyDescent="0.25">
      <c r="A850" s="8"/>
      <c r="G850" s="13"/>
      <c r="H850" s="14"/>
    </row>
    <row r="851" spans="1:8" ht="15.75" customHeight="1" x14ac:dyDescent="0.25">
      <c r="A851" s="8"/>
      <c r="G851" s="13"/>
      <c r="H851" s="14"/>
    </row>
    <row r="852" spans="1:8" ht="15.75" customHeight="1" x14ac:dyDescent="0.25">
      <c r="A852" s="8"/>
      <c r="G852" s="13"/>
      <c r="H852" s="14"/>
    </row>
    <row r="853" spans="1:8" ht="15.75" customHeight="1" x14ac:dyDescent="0.25">
      <c r="A853" s="8"/>
      <c r="G853" s="13"/>
      <c r="H853" s="14"/>
    </row>
    <row r="854" spans="1:8" ht="15.75" customHeight="1" x14ac:dyDescent="0.25">
      <c r="A854" s="8"/>
      <c r="G854" s="13"/>
      <c r="H854" s="14"/>
    </row>
    <row r="855" spans="1:8" ht="15.75" customHeight="1" x14ac:dyDescent="0.25">
      <c r="A855" s="8"/>
      <c r="G855" s="13"/>
      <c r="H855" s="14"/>
    </row>
    <row r="856" spans="1:8" ht="15.75" customHeight="1" x14ac:dyDescent="0.25">
      <c r="A856" s="8"/>
      <c r="G856" s="13"/>
      <c r="H856" s="14"/>
    </row>
    <row r="857" spans="1:8" ht="15.75" customHeight="1" x14ac:dyDescent="0.25">
      <c r="A857" s="8"/>
      <c r="G857" s="13"/>
      <c r="H857" s="14"/>
    </row>
    <row r="858" spans="1:8" ht="15.75" customHeight="1" x14ac:dyDescent="0.25">
      <c r="A858" s="8"/>
      <c r="G858" s="13"/>
      <c r="H858" s="14"/>
    </row>
    <row r="859" spans="1:8" ht="15.75" customHeight="1" x14ac:dyDescent="0.25">
      <c r="A859" s="8"/>
      <c r="G859" s="13"/>
      <c r="H859" s="14"/>
    </row>
    <row r="860" spans="1:8" ht="15.75" customHeight="1" x14ac:dyDescent="0.25">
      <c r="A860" s="8"/>
      <c r="G860" s="13"/>
      <c r="H860" s="14"/>
    </row>
    <row r="861" spans="1:8" ht="15.75" customHeight="1" x14ac:dyDescent="0.25">
      <c r="A861" s="8"/>
      <c r="G861" s="13"/>
      <c r="H861" s="14"/>
    </row>
    <row r="862" spans="1:8" ht="15.75" customHeight="1" x14ac:dyDescent="0.25">
      <c r="A862" s="8"/>
      <c r="G862" s="13"/>
      <c r="H862" s="14"/>
    </row>
    <row r="863" spans="1:8" ht="15.75" customHeight="1" x14ac:dyDescent="0.25">
      <c r="A863" s="8"/>
      <c r="G863" s="13"/>
      <c r="H863" s="14"/>
    </row>
    <row r="864" spans="1:8" ht="15.75" customHeight="1" x14ac:dyDescent="0.25">
      <c r="A864" s="8"/>
      <c r="G864" s="13"/>
      <c r="H864" s="14"/>
    </row>
    <row r="865" spans="1:8" ht="15.75" customHeight="1" x14ac:dyDescent="0.25">
      <c r="A865" s="8"/>
      <c r="G865" s="13"/>
      <c r="H865" s="14"/>
    </row>
    <row r="866" spans="1:8" ht="15.75" customHeight="1" x14ac:dyDescent="0.25">
      <c r="A866" s="8"/>
      <c r="G866" s="13"/>
      <c r="H866" s="14"/>
    </row>
    <row r="867" spans="1:8" ht="15.75" customHeight="1" x14ac:dyDescent="0.25">
      <c r="A867" s="8"/>
      <c r="G867" s="13"/>
      <c r="H867" s="14"/>
    </row>
    <row r="868" spans="1:8" ht="15.75" customHeight="1" x14ac:dyDescent="0.25">
      <c r="A868" s="8"/>
      <c r="G868" s="13"/>
      <c r="H868" s="14"/>
    </row>
    <row r="869" spans="1:8" ht="15.75" customHeight="1" x14ac:dyDescent="0.25">
      <c r="A869" s="8"/>
      <c r="G869" s="13"/>
      <c r="H869" s="14"/>
    </row>
    <row r="870" spans="1:8" ht="15.75" customHeight="1" x14ac:dyDescent="0.25">
      <c r="A870" s="8"/>
      <c r="G870" s="13"/>
      <c r="H870" s="14"/>
    </row>
    <row r="871" spans="1:8" ht="15.75" customHeight="1" x14ac:dyDescent="0.25">
      <c r="A871" s="8"/>
      <c r="G871" s="13"/>
      <c r="H871" s="14"/>
    </row>
    <row r="872" spans="1:8" ht="15.75" customHeight="1" x14ac:dyDescent="0.25">
      <c r="A872" s="8"/>
      <c r="G872" s="13"/>
      <c r="H872" s="14"/>
    </row>
    <row r="873" spans="1:8" ht="15.75" customHeight="1" x14ac:dyDescent="0.25">
      <c r="A873" s="8"/>
      <c r="G873" s="13"/>
      <c r="H873" s="14"/>
    </row>
    <row r="874" spans="1:8" ht="15.75" customHeight="1" x14ac:dyDescent="0.25">
      <c r="A874" s="8"/>
      <c r="G874" s="13"/>
      <c r="H874" s="14"/>
    </row>
    <row r="875" spans="1:8" ht="15.75" customHeight="1" x14ac:dyDescent="0.25">
      <c r="A875" s="8"/>
      <c r="G875" s="13"/>
      <c r="H875" s="14"/>
    </row>
    <row r="876" spans="1:8" ht="15.75" customHeight="1" x14ac:dyDescent="0.25">
      <c r="A876" s="8"/>
      <c r="G876" s="13"/>
      <c r="H876" s="14"/>
    </row>
    <row r="877" spans="1:8" ht="15.75" customHeight="1" x14ac:dyDescent="0.25">
      <c r="A877" s="8"/>
      <c r="G877" s="13"/>
      <c r="H877" s="14"/>
    </row>
    <row r="878" spans="1:8" ht="15.75" customHeight="1" x14ac:dyDescent="0.25">
      <c r="A878" s="8"/>
      <c r="G878" s="13"/>
      <c r="H878" s="14"/>
    </row>
    <row r="879" spans="1:8" ht="15.75" customHeight="1" x14ac:dyDescent="0.25">
      <c r="A879" s="8"/>
      <c r="G879" s="13"/>
      <c r="H879" s="14"/>
    </row>
    <row r="880" spans="1:8" ht="15.75" customHeight="1" x14ac:dyDescent="0.25">
      <c r="A880" s="8"/>
      <c r="G880" s="13"/>
      <c r="H880" s="14"/>
    </row>
    <row r="881" spans="1:8" ht="15.75" customHeight="1" x14ac:dyDescent="0.25">
      <c r="A881" s="8"/>
      <c r="G881" s="13"/>
      <c r="H881" s="14"/>
    </row>
    <row r="882" spans="1:8" ht="15.75" customHeight="1" x14ac:dyDescent="0.25">
      <c r="A882" s="8"/>
      <c r="G882" s="13"/>
      <c r="H882" s="14"/>
    </row>
    <row r="883" spans="1:8" ht="15.75" customHeight="1" x14ac:dyDescent="0.25">
      <c r="A883" s="8"/>
      <c r="G883" s="13"/>
      <c r="H883" s="14"/>
    </row>
    <row r="884" spans="1:8" ht="15.75" customHeight="1" x14ac:dyDescent="0.25">
      <c r="A884" s="8"/>
      <c r="G884" s="13"/>
      <c r="H884" s="14"/>
    </row>
    <row r="885" spans="1:8" ht="15.75" customHeight="1" x14ac:dyDescent="0.25">
      <c r="A885" s="8"/>
      <c r="G885" s="13"/>
      <c r="H885" s="14"/>
    </row>
    <row r="886" spans="1:8" ht="15.75" customHeight="1" x14ac:dyDescent="0.25">
      <c r="A886" s="8"/>
      <c r="G886" s="13"/>
      <c r="H886" s="14"/>
    </row>
    <row r="887" spans="1:8" ht="15.75" customHeight="1" x14ac:dyDescent="0.25">
      <c r="A887" s="8"/>
      <c r="G887" s="13"/>
      <c r="H887" s="14"/>
    </row>
    <row r="888" spans="1:8" ht="15.75" customHeight="1" x14ac:dyDescent="0.25">
      <c r="A888" s="8"/>
      <c r="G888" s="13"/>
      <c r="H888" s="14"/>
    </row>
    <row r="889" spans="1:8" ht="15.75" customHeight="1" x14ac:dyDescent="0.25">
      <c r="A889" s="8"/>
      <c r="G889" s="13"/>
      <c r="H889" s="14"/>
    </row>
    <row r="890" spans="1:8" ht="15.75" customHeight="1" x14ac:dyDescent="0.25">
      <c r="A890" s="8"/>
      <c r="G890" s="13"/>
      <c r="H890" s="14"/>
    </row>
    <row r="891" spans="1:8" ht="15.75" customHeight="1" x14ac:dyDescent="0.25">
      <c r="A891" s="8"/>
      <c r="G891" s="13"/>
      <c r="H891" s="14"/>
    </row>
    <row r="892" spans="1:8" ht="15.75" customHeight="1" x14ac:dyDescent="0.25">
      <c r="A892" s="8"/>
      <c r="G892" s="13"/>
      <c r="H892" s="14"/>
    </row>
    <row r="893" spans="1:8" ht="15.75" customHeight="1" x14ac:dyDescent="0.25">
      <c r="A893" s="8"/>
      <c r="G893" s="13"/>
      <c r="H893" s="14"/>
    </row>
    <row r="894" spans="1:8" ht="15.75" customHeight="1" x14ac:dyDescent="0.25">
      <c r="A894" s="8"/>
      <c r="G894" s="13"/>
      <c r="H894" s="14"/>
    </row>
    <row r="895" spans="1:8" ht="15.75" customHeight="1" x14ac:dyDescent="0.25">
      <c r="A895" s="8"/>
      <c r="G895" s="13"/>
      <c r="H895" s="14"/>
    </row>
    <row r="896" spans="1:8" ht="15.75" customHeight="1" x14ac:dyDescent="0.25">
      <c r="A896" s="8"/>
      <c r="G896" s="13"/>
      <c r="H896" s="14"/>
    </row>
    <row r="897" spans="1:8" ht="15.75" customHeight="1" x14ac:dyDescent="0.25">
      <c r="A897" s="8"/>
      <c r="G897" s="13"/>
      <c r="H897" s="14"/>
    </row>
    <row r="898" spans="1:8" ht="15.75" customHeight="1" x14ac:dyDescent="0.25">
      <c r="A898" s="8"/>
      <c r="G898" s="13"/>
      <c r="H898" s="14"/>
    </row>
    <row r="899" spans="1:8" ht="15.75" customHeight="1" x14ac:dyDescent="0.25">
      <c r="A899" s="8"/>
      <c r="G899" s="13"/>
      <c r="H899" s="14"/>
    </row>
    <row r="900" spans="1:8" ht="15.75" customHeight="1" x14ac:dyDescent="0.25">
      <c r="A900" s="8"/>
      <c r="G900" s="13"/>
      <c r="H900" s="14"/>
    </row>
    <row r="901" spans="1:8" ht="15.75" customHeight="1" x14ac:dyDescent="0.25">
      <c r="A901" s="8"/>
      <c r="G901" s="13"/>
      <c r="H901" s="14"/>
    </row>
    <row r="902" spans="1:8" ht="15.75" customHeight="1" x14ac:dyDescent="0.25">
      <c r="A902" s="8"/>
      <c r="G902" s="13"/>
      <c r="H902" s="14"/>
    </row>
    <row r="903" spans="1:8" ht="15.75" customHeight="1" x14ac:dyDescent="0.25">
      <c r="A903" s="8"/>
      <c r="G903" s="13"/>
      <c r="H903" s="14"/>
    </row>
    <row r="904" spans="1:8" ht="15.75" customHeight="1" x14ac:dyDescent="0.25">
      <c r="A904" s="8"/>
      <c r="G904" s="13"/>
      <c r="H904" s="14"/>
    </row>
    <row r="905" spans="1:8" ht="15.75" customHeight="1" x14ac:dyDescent="0.25">
      <c r="A905" s="8"/>
      <c r="G905" s="13"/>
      <c r="H905" s="14"/>
    </row>
    <row r="906" spans="1:8" ht="15.75" customHeight="1" x14ac:dyDescent="0.25">
      <c r="A906" s="8"/>
      <c r="G906" s="13"/>
      <c r="H906" s="14"/>
    </row>
    <row r="907" spans="1:8" ht="15.75" customHeight="1" x14ac:dyDescent="0.25">
      <c r="A907" s="8"/>
      <c r="G907" s="13"/>
      <c r="H907" s="14"/>
    </row>
    <row r="908" spans="1:8" ht="15.75" customHeight="1" x14ac:dyDescent="0.25">
      <c r="A908" s="8"/>
      <c r="G908" s="13"/>
      <c r="H908" s="14"/>
    </row>
    <row r="909" spans="1:8" ht="15.75" customHeight="1" x14ac:dyDescent="0.25">
      <c r="A909" s="8"/>
      <c r="G909" s="13"/>
      <c r="H909" s="14"/>
    </row>
    <row r="910" spans="1:8" ht="15.75" customHeight="1" x14ac:dyDescent="0.25">
      <c r="A910" s="8"/>
      <c r="G910" s="13"/>
      <c r="H910" s="14"/>
    </row>
    <row r="911" spans="1:8" ht="15.75" customHeight="1" x14ac:dyDescent="0.25">
      <c r="A911" s="8"/>
      <c r="G911" s="13"/>
      <c r="H911" s="14"/>
    </row>
    <row r="912" spans="1:8" ht="15.75" customHeight="1" x14ac:dyDescent="0.25">
      <c r="A912" s="8"/>
      <c r="G912" s="13"/>
      <c r="H912" s="14"/>
    </row>
    <row r="913" spans="1:8" ht="15.75" customHeight="1" x14ac:dyDescent="0.25">
      <c r="A913" s="8"/>
      <c r="G913" s="13"/>
      <c r="H913" s="14"/>
    </row>
    <row r="914" spans="1:8" ht="15.75" customHeight="1" x14ac:dyDescent="0.25">
      <c r="A914" s="8"/>
      <c r="G914" s="13"/>
      <c r="H914" s="14"/>
    </row>
    <row r="915" spans="1:8" ht="15.75" customHeight="1" x14ac:dyDescent="0.25">
      <c r="A915" s="8"/>
      <c r="G915" s="13"/>
      <c r="H915" s="14"/>
    </row>
    <row r="916" spans="1:8" ht="15.75" customHeight="1" x14ac:dyDescent="0.25">
      <c r="A916" s="8"/>
      <c r="G916" s="13"/>
      <c r="H916" s="14"/>
    </row>
    <row r="917" spans="1:8" ht="15.75" customHeight="1" x14ac:dyDescent="0.25">
      <c r="A917" s="8"/>
      <c r="G917" s="13"/>
      <c r="H917" s="14"/>
    </row>
    <row r="918" spans="1:8" ht="15.75" customHeight="1" x14ac:dyDescent="0.25">
      <c r="A918" s="8"/>
      <c r="G918" s="13"/>
      <c r="H918" s="14"/>
    </row>
    <row r="919" spans="1:8" ht="15.75" customHeight="1" x14ac:dyDescent="0.25">
      <c r="A919" s="8"/>
      <c r="G919" s="13"/>
      <c r="H919" s="14"/>
    </row>
    <row r="920" spans="1:8" ht="15.75" customHeight="1" x14ac:dyDescent="0.25">
      <c r="A920" s="8"/>
      <c r="G920" s="13"/>
      <c r="H920" s="14"/>
    </row>
    <row r="921" spans="1:8" ht="15.75" customHeight="1" x14ac:dyDescent="0.25">
      <c r="A921" s="8"/>
      <c r="G921" s="13"/>
      <c r="H921" s="14"/>
    </row>
    <row r="922" spans="1:8" ht="15.75" customHeight="1" x14ac:dyDescent="0.25">
      <c r="A922" s="8"/>
      <c r="G922" s="13"/>
      <c r="H922" s="14"/>
    </row>
    <row r="923" spans="1:8" ht="15.75" customHeight="1" x14ac:dyDescent="0.25">
      <c r="A923" s="8"/>
      <c r="G923" s="13"/>
      <c r="H923" s="14"/>
    </row>
    <row r="924" spans="1:8" ht="15.75" customHeight="1" x14ac:dyDescent="0.25">
      <c r="A924" s="8"/>
      <c r="G924" s="13"/>
      <c r="H924" s="14"/>
    </row>
    <row r="925" spans="1:8" ht="15.75" customHeight="1" x14ac:dyDescent="0.25">
      <c r="A925" s="8"/>
      <c r="G925" s="13"/>
      <c r="H925" s="14"/>
    </row>
    <row r="926" spans="1:8" ht="15.75" customHeight="1" x14ac:dyDescent="0.25">
      <c r="A926" s="8"/>
      <c r="G926" s="13"/>
      <c r="H926" s="14"/>
    </row>
    <row r="927" spans="1:8" ht="15.75" customHeight="1" x14ac:dyDescent="0.25">
      <c r="A927" s="8"/>
      <c r="G927" s="13"/>
      <c r="H927" s="14"/>
    </row>
    <row r="928" spans="1:8" ht="15.75" customHeight="1" x14ac:dyDescent="0.25">
      <c r="A928" s="8"/>
      <c r="G928" s="13"/>
      <c r="H928" s="14"/>
    </row>
    <row r="929" spans="1:8" ht="15.75" customHeight="1" x14ac:dyDescent="0.25">
      <c r="A929" s="8"/>
      <c r="G929" s="13"/>
      <c r="H929" s="14"/>
    </row>
    <row r="930" spans="1:8" ht="15.75" customHeight="1" x14ac:dyDescent="0.25">
      <c r="A930" s="8"/>
      <c r="G930" s="13"/>
      <c r="H930" s="14"/>
    </row>
    <row r="931" spans="1:8" ht="15.75" customHeight="1" x14ac:dyDescent="0.25">
      <c r="A931" s="8"/>
      <c r="G931" s="13"/>
      <c r="H931" s="14"/>
    </row>
    <row r="932" spans="1:8" ht="15.75" customHeight="1" x14ac:dyDescent="0.25">
      <c r="A932" s="8"/>
      <c r="G932" s="13"/>
      <c r="H932" s="14"/>
    </row>
    <row r="933" spans="1:8" ht="15.75" customHeight="1" x14ac:dyDescent="0.25">
      <c r="A933" s="8"/>
      <c r="G933" s="13"/>
      <c r="H933" s="14"/>
    </row>
    <row r="934" spans="1:8" ht="15.75" customHeight="1" x14ac:dyDescent="0.25">
      <c r="A934" s="8"/>
      <c r="G934" s="13"/>
      <c r="H934" s="14"/>
    </row>
    <row r="935" spans="1:8" ht="15.75" customHeight="1" x14ac:dyDescent="0.25">
      <c r="A935" s="8"/>
      <c r="G935" s="13"/>
      <c r="H935" s="14"/>
    </row>
    <row r="936" spans="1:8" ht="15.75" customHeight="1" x14ac:dyDescent="0.25">
      <c r="A936" s="8"/>
      <c r="G936" s="13"/>
      <c r="H936" s="14"/>
    </row>
    <row r="937" spans="1:8" ht="15.75" customHeight="1" x14ac:dyDescent="0.25">
      <c r="A937" s="8"/>
      <c r="G937" s="13"/>
      <c r="H937" s="14"/>
    </row>
    <row r="938" spans="1:8" ht="15.75" customHeight="1" x14ac:dyDescent="0.25">
      <c r="A938" s="8"/>
      <c r="G938" s="13"/>
      <c r="H938" s="14"/>
    </row>
    <row r="939" spans="1:8" ht="15.75" customHeight="1" x14ac:dyDescent="0.25">
      <c r="A939" s="8"/>
      <c r="G939" s="13"/>
      <c r="H939" s="14"/>
    </row>
    <row r="940" spans="1:8" ht="15.75" customHeight="1" x14ac:dyDescent="0.25">
      <c r="A940" s="8"/>
      <c r="G940" s="13"/>
      <c r="H940" s="14"/>
    </row>
    <row r="941" spans="1:8" ht="15.75" customHeight="1" x14ac:dyDescent="0.25">
      <c r="A941" s="8"/>
      <c r="G941" s="13"/>
      <c r="H941" s="14"/>
    </row>
    <row r="942" spans="1:8" ht="15.75" customHeight="1" x14ac:dyDescent="0.25">
      <c r="A942" s="8"/>
      <c r="G942" s="13"/>
      <c r="H942" s="14"/>
    </row>
    <row r="943" spans="1:8" ht="15.75" customHeight="1" x14ac:dyDescent="0.25">
      <c r="A943" s="8"/>
      <c r="G943" s="13"/>
      <c r="H943" s="14"/>
    </row>
    <row r="944" spans="1:8" ht="15.75" customHeight="1" x14ac:dyDescent="0.25">
      <c r="A944" s="8"/>
      <c r="G944" s="13"/>
      <c r="H944" s="14"/>
    </row>
    <row r="945" spans="1:8" ht="15.75" customHeight="1" x14ac:dyDescent="0.25">
      <c r="A945" s="8"/>
      <c r="G945" s="13"/>
      <c r="H945" s="14"/>
    </row>
    <row r="946" spans="1:8" ht="15.75" customHeight="1" x14ac:dyDescent="0.25">
      <c r="A946" s="8"/>
      <c r="G946" s="13"/>
      <c r="H946" s="14"/>
    </row>
    <row r="947" spans="1:8" ht="15.75" customHeight="1" x14ac:dyDescent="0.25">
      <c r="A947" s="8"/>
      <c r="G947" s="13"/>
      <c r="H947" s="14"/>
    </row>
    <row r="948" spans="1:8" ht="15.75" customHeight="1" x14ac:dyDescent="0.25">
      <c r="A948" s="8"/>
      <c r="G948" s="13"/>
      <c r="H948" s="14"/>
    </row>
    <row r="949" spans="1:8" ht="15.75" customHeight="1" x14ac:dyDescent="0.25">
      <c r="A949" s="8"/>
      <c r="G949" s="13"/>
      <c r="H949" s="14"/>
    </row>
    <row r="950" spans="1:8" ht="15.75" customHeight="1" x14ac:dyDescent="0.25">
      <c r="A950" s="8"/>
      <c r="G950" s="13"/>
      <c r="H950" s="14"/>
    </row>
    <row r="951" spans="1:8" ht="15.75" customHeight="1" x14ac:dyDescent="0.25">
      <c r="A951" s="8"/>
      <c r="G951" s="13"/>
      <c r="H951" s="14"/>
    </row>
    <row r="952" spans="1:8" ht="15.75" customHeight="1" x14ac:dyDescent="0.25">
      <c r="A952" s="8"/>
      <c r="G952" s="13"/>
      <c r="H952" s="14"/>
    </row>
    <row r="953" spans="1:8" ht="15.75" customHeight="1" x14ac:dyDescent="0.25">
      <c r="A953" s="8"/>
      <c r="G953" s="13"/>
      <c r="H953" s="14"/>
    </row>
    <row r="954" spans="1:8" ht="15.75" customHeight="1" x14ac:dyDescent="0.25">
      <c r="A954" s="8"/>
      <c r="G954" s="13"/>
      <c r="H954" s="14"/>
    </row>
    <row r="955" spans="1:8" ht="15.75" customHeight="1" x14ac:dyDescent="0.25">
      <c r="A955" s="8"/>
      <c r="G955" s="13"/>
      <c r="H955" s="14"/>
    </row>
    <row r="956" spans="1:8" ht="15.75" customHeight="1" x14ac:dyDescent="0.25">
      <c r="A956" s="8"/>
      <c r="G956" s="13"/>
      <c r="H956" s="14"/>
    </row>
    <row r="957" spans="1:8" ht="15.75" customHeight="1" x14ac:dyDescent="0.25">
      <c r="A957" s="8"/>
      <c r="G957" s="13"/>
      <c r="H957" s="14"/>
    </row>
    <row r="958" spans="1:8" ht="15.75" customHeight="1" x14ac:dyDescent="0.25">
      <c r="A958" s="8"/>
      <c r="G958" s="13"/>
      <c r="H958" s="14"/>
    </row>
    <row r="959" spans="1:8" ht="15.75" customHeight="1" x14ac:dyDescent="0.25">
      <c r="A959" s="8"/>
      <c r="G959" s="13"/>
      <c r="H959" s="14"/>
    </row>
    <row r="960" spans="1:8" ht="15.75" customHeight="1" x14ac:dyDescent="0.25">
      <c r="A960" s="8"/>
      <c r="G960" s="13"/>
      <c r="H960" s="14"/>
    </row>
    <row r="961" spans="1:8" ht="15.75" customHeight="1" x14ac:dyDescent="0.25">
      <c r="A961" s="8"/>
      <c r="G961" s="13"/>
      <c r="H961" s="14"/>
    </row>
    <row r="962" spans="1:8" ht="15.75" customHeight="1" x14ac:dyDescent="0.25">
      <c r="A962" s="8"/>
      <c r="G962" s="13"/>
      <c r="H962" s="14"/>
    </row>
    <row r="963" spans="1:8" ht="15.75" customHeight="1" x14ac:dyDescent="0.25">
      <c r="A963" s="8"/>
      <c r="G963" s="13"/>
      <c r="H963" s="14"/>
    </row>
    <row r="964" spans="1:8" ht="15.75" customHeight="1" x14ac:dyDescent="0.25">
      <c r="A964" s="8"/>
      <c r="G964" s="13"/>
      <c r="H964" s="14"/>
    </row>
    <row r="965" spans="1:8" ht="15.75" customHeight="1" x14ac:dyDescent="0.25">
      <c r="A965" s="8"/>
      <c r="G965" s="13"/>
      <c r="H965" s="14"/>
    </row>
    <row r="966" spans="1:8" ht="15.75" customHeight="1" x14ac:dyDescent="0.25">
      <c r="A966" s="8"/>
      <c r="G966" s="13"/>
      <c r="H966" s="14"/>
    </row>
    <row r="967" spans="1:8" ht="15.75" customHeight="1" x14ac:dyDescent="0.25">
      <c r="A967" s="8"/>
      <c r="G967" s="13"/>
      <c r="H967" s="14"/>
    </row>
    <row r="968" spans="1:8" ht="15.75" customHeight="1" x14ac:dyDescent="0.25">
      <c r="A968" s="8"/>
      <c r="G968" s="13"/>
      <c r="H968" s="14"/>
    </row>
    <row r="969" spans="1:8" ht="15.75" customHeight="1" x14ac:dyDescent="0.25">
      <c r="A969" s="8"/>
      <c r="G969" s="13"/>
      <c r="H969" s="14"/>
    </row>
    <row r="970" spans="1:8" ht="15.75" customHeight="1" x14ac:dyDescent="0.25">
      <c r="A970" s="8"/>
      <c r="G970" s="13"/>
      <c r="H970" s="14"/>
    </row>
    <row r="971" spans="1:8" ht="15.75" customHeight="1" x14ac:dyDescent="0.25">
      <c r="A971" s="8"/>
      <c r="G971" s="13"/>
      <c r="H971" s="14"/>
    </row>
    <row r="972" spans="1:8" ht="15.75" customHeight="1" x14ac:dyDescent="0.25">
      <c r="A972" s="8"/>
      <c r="G972" s="13"/>
      <c r="H972" s="14"/>
    </row>
    <row r="973" spans="1:8" ht="15.75" customHeight="1" x14ac:dyDescent="0.25">
      <c r="A973" s="8"/>
      <c r="G973" s="13"/>
      <c r="H973" s="14"/>
    </row>
    <row r="974" spans="1:8" ht="15.75" customHeight="1" x14ac:dyDescent="0.25">
      <c r="A974" s="8"/>
      <c r="G974" s="13"/>
      <c r="H974" s="14"/>
    </row>
    <row r="975" spans="1:8" ht="15.75" customHeight="1" x14ac:dyDescent="0.25">
      <c r="A975" s="8"/>
      <c r="G975" s="13"/>
      <c r="H975" s="14"/>
    </row>
    <row r="976" spans="1:8" ht="15.75" customHeight="1" x14ac:dyDescent="0.25">
      <c r="A976" s="8"/>
      <c r="G976" s="13"/>
      <c r="H976" s="14"/>
    </row>
    <row r="977" spans="1:8" ht="15.75" customHeight="1" x14ac:dyDescent="0.25">
      <c r="A977" s="8"/>
      <c r="G977" s="13"/>
      <c r="H977" s="14"/>
    </row>
    <row r="978" spans="1:8" ht="15.75" customHeight="1" x14ac:dyDescent="0.25">
      <c r="A978" s="8"/>
      <c r="G978" s="13"/>
      <c r="H978" s="14"/>
    </row>
    <row r="979" spans="1:8" ht="15.75" customHeight="1" x14ac:dyDescent="0.25">
      <c r="A979" s="8"/>
      <c r="G979" s="13"/>
      <c r="H979" s="14"/>
    </row>
    <row r="980" spans="1:8" ht="15.75" customHeight="1" x14ac:dyDescent="0.25">
      <c r="A980" s="8"/>
      <c r="G980" s="13"/>
      <c r="H980" s="14"/>
    </row>
    <row r="981" spans="1:8" ht="15.75" customHeight="1" x14ac:dyDescent="0.25">
      <c r="A981" s="8"/>
      <c r="G981" s="13"/>
      <c r="H981" s="14"/>
    </row>
    <row r="982" spans="1:8" ht="15.75" customHeight="1" x14ac:dyDescent="0.25">
      <c r="A982" s="8"/>
      <c r="G982" s="13"/>
      <c r="H982" s="14"/>
    </row>
    <row r="983" spans="1:8" ht="15.75" customHeight="1" x14ac:dyDescent="0.25">
      <c r="A983" s="8"/>
      <c r="G983" s="13"/>
      <c r="H983" s="14"/>
    </row>
    <row r="984" spans="1:8" ht="15.75" customHeight="1" x14ac:dyDescent="0.25">
      <c r="A984" s="8"/>
      <c r="G984" s="13"/>
      <c r="H984" s="14"/>
    </row>
    <row r="985" spans="1:8" ht="15.75" customHeight="1" x14ac:dyDescent="0.25">
      <c r="A985" s="8"/>
      <c r="G985" s="13"/>
      <c r="H985" s="14"/>
    </row>
    <row r="986" spans="1:8" ht="15.75" customHeight="1" x14ac:dyDescent="0.25">
      <c r="A986" s="8"/>
      <c r="G986" s="13"/>
      <c r="H986" s="14"/>
    </row>
    <row r="987" spans="1:8" ht="15.75" customHeight="1" x14ac:dyDescent="0.25">
      <c r="A987" s="8"/>
      <c r="G987" s="13"/>
      <c r="H987" s="14"/>
    </row>
    <row r="988" spans="1:8" ht="15.75" customHeight="1" x14ac:dyDescent="0.25">
      <c r="A988" s="8"/>
      <c r="G988" s="13"/>
      <c r="H988" s="14"/>
    </row>
    <row r="989" spans="1:8" ht="15.75" customHeight="1" x14ac:dyDescent="0.25">
      <c r="A989" s="8"/>
      <c r="G989" s="13"/>
      <c r="H989" s="14"/>
    </row>
    <row r="990" spans="1:8" ht="15.75" customHeight="1" x14ac:dyDescent="0.25">
      <c r="A990" s="8"/>
      <c r="G990" s="13"/>
      <c r="H990" s="14"/>
    </row>
    <row r="991" spans="1:8" ht="15.75" customHeight="1" x14ac:dyDescent="0.25">
      <c r="A991" s="8"/>
      <c r="G991" s="13"/>
      <c r="H991" s="14"/>
    </row>
    <row r="992" spans="1:8" ht="15.75" customHeight="1" x14ac:dyDescent="0.25">
      <c r="A992" s="8"/>
      <c r="G992" s="13"/>
      <c r="H992" s="14"/>
    </row>
    <row r="993" spans="1:8" ht="15.75" customHeight="1" x14ac:dyDescent="0.25">
      <c r="A993" s="8"/>
      <c r="G993" s="13"/>
      <c r="H993" s="14"/>
    </row>
    <row r="994" spans="1:8" ht="15.75" customHeight="1" x14ac:dyDescent="0.25">
      <c r="A994" s="8"/>
      <c r="G994" s="13"/>
      <c r="H994" s="14"/>
    </row>
    <row r="995" spans="1:8" ht="15.75" customHeight="1" x14ac:dyDescent="0.25">
      <c r="A995" s="8"/>
      <c r="G995" s="13"/>
      <c r="H995" s="14"/>
    </row>
    <row r="996" spans="1:8" ht="15.75" customHeight="1" x14ac:dyDescent="0.25">
      <c r="A996" s="8"/>
      <c r="G996" s="13"/>
      <c r="H996" s="14"/>
    </row>
    <row r="997" spans="1:8" ht="15.75" customHeight="1" x14ac:dyDescent="0.25">
      <c r="A997" s="8"/>
      <c r="G997" s="13"/>
      <c r="H997" s="14"/>
    </row>
    <row r="998" spans="1:8" ht="15.75" customHeight="1" x14ac:dyDescent="0.25">
      <c r="A998" s="8"/>
      <c r="G998" s="13"/>
      <c r="H998" s="14"/>
    </row>
    <row r="999" spans="1:8" ht="15.75" customHeight="1" x14ac:dyDescent="0.25">
      <c r="A999" s="8"/>
      <c r="G999" s="13"/>
      <c r="H999" s="14"/>
    </row>
  </sheetData>
  <mergeCells count="1">
    <mergeCell ref="A41:F41"/>
  </mergeCells>
  <pageMargins left="0.70866141732283472" right="0.70866141732283472" top="0.74803149606299213" bottom="0.74803149606299213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CB55-C8CC-4D95-B0B4-66B2507BA663}">
  <dimension ref="O35:O37"/>
  <sheetViews>
    <sheetView topLeftCell="A11" workbookViewId="0">
      <selection activeCell="O36" sqref="O36"/>
    </sheetView>
  </sheetViews>
  <sheetFormatPr defaultRowHeight="15" x14ac:dyDescent="0.25"/>
  <sheetData>
    <row r="35" spans="15:15" x14ac:dyDescent="0.25">
      <c r="O35">
        <v>7900</v>
      </c>
    </row>
    <row r="36" spans="15:15" x14ac:dyDescent="0.25">
      <c r="O36">
        <f>O35*110%</f>
        <v>8690</v>
      </c>
    </row>
    <row r="37" spans="15:15" x14ac:dyDescent="0.25">
      <c r="O37">
        <f>O36*25%</f>
        <v>2172.5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Calculation</vt:lpstr>
      <vt:lpstr>Sheet4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Desk</cp:lastModifiedBy>
  <dcterms:created xsi:type="dcterms:W3CDTF">2024-12-09T04:32:10Z</dcterms:created>
  <dcterms:modified xsi:type="dcterms:W3CDTF">2024-12-09T05:38:16Z</dcterms:modified>
</cp:coreProperties>
</file>