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Report Making Cases\Nanded\SBI - SME Nanded Branch\Ganesh Agro Industries Pvt. Ltd. - Khanapur\"/>
    </mc:Choice>
  </mc:AlternateContent>
  <xr:revisionPtr revIDLastSave="0" documentId="13_ncr:1_{E6084DB5-AB8B-489F-8000-0780415F3906}" xr6:coauthVersionLast="45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SBI - Previous Valuation" sheetId="2" r:id="rId1"/>
    <sheet name="SBI - Current Valuation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4" i="3" l="1"/>
  <c r="C14" i="2"/>
  <c r="O14" i="3"/>
  <c r="O14" i="2"/>
  <c r="C24" i="3"/>
  <c r="C30" i="3" s="1"/>
  <c r="C19" i="3"/>
  <c r="C29" i="3" s="1"/>
  <c r="O13" i="3"/>
  <c r="I13" i="3"/>
  <c r="H13" i="3"/>
  <c r="J13" i="3" s="1"/>
  <c r="K13" i="3" s="1"/>
  <c r="L13" i="3" s="1"/>
  <c r="N13" i="3" s="1"/>
  <c r="O12" i="3"/>
  <c r="H12" i="3"/>
  <c r="J12" i="3" s="1"/>
  <c r="K12" i="3" s="1"/>
  <c r="L12" i="3" s="1"/>
  <c r="N12" i="3" s="1"/>
  <c r="M12" i="3" s="1"/>
  <c r="O11" i="3"/>
  <c r="H11" i="3"/>
  <c r="J11" i="3" s="1"/>
  <c r="K11" i="3" s="1"/>
  <c r="L11" i="3" s="1"/>
  <c r="N11" i="3" s="1"/>
  <c r="M11" i="3" s="1"/>
  <c r="O10" i="3"/>
  <c r="H10" i="3"/>
  <c r="J10" i="3" s="1"/>
  <c r="K10" i="3" s="1"/>
  <c r="L10" i="3" s="1"/>
  <c r="N10" i="3" s="1"/>
  <c r="O9" i="3"/>
  <c r="H9" i="3"/>
  <c r="J9" i="3" s="1"/>
  <c r="K9" i="3" s="1"/>
  <c r="L9" i="3" s="1"/>
  <c r="N9" i="3" s="1"/>
  <c r="O8" i="3"/>
  <c r="H8" i="3"/>
  <c r="J8" i="3" s="1"/>
  <c r="K8" i="3" s="1"/>
  <c r="L8" i="3" s="1"/>
  <c r="N8" i="3" s="1"/>
  <c r="N14" i="3" s="1"/>
  <c r="C4" i="3"/>
  <c r="C27" i="3" s="1"/>
  <c r="J2" i="3"/>
  <c r="L2" i="3" s="1"/>
  <c r="I10" i="3" l="1"/>
  <c r="I9" i="3"/>
  <c r="C34" i="3"/>
  <c r="M10" i="3"/>
  <c r="I11" i="3"/>
  <c r="I8" i="3"/>
  <c r="I12" i="3"/>
  <c r="M9" i="3"/>
  <c r="M13" i="3"/>
  <c r="M8" i="3"/>
  <c r="O8" i="2"/>
  <c r="H8" i="2"/>
  <c r="J8" i="2" s="1"/>
  <c r="K8" i="2" s="1"/>
  <c r="L8" i="2" s="1"/>
  <c r="N8" i="2" s="1"/>
  <c r="O11" i="2"/>
  <c r="H11" i="2"/>
  <c r="J11" i="2" s="1"/>
  <c r="K11" i="2" s="1"/>
  <c r="L11" i="2" s="1"/>
  <c r="N11" i="2" s="1"/>
  <c r="O10" i="2"/>
  <c r="H10" i="2"/>
  <c r="J10" i="2" s="1"/>
  <c r="K10" i="2" s="1"/>
  <c r="L10" i="2" s="1"/>
  <c r="N10" i="2" s="1"/>
  <c r="O9" i="2"/>
  <c r="H9" i="2"/>
  <c r="J9" i="2" s="1"/>
  <c r="K9" i="2" s="1"/>
  <c r="L9" i="2" s="1"/>
  <c r="N9" i="2" s="1"/>
  <c r="M14" i="3" l="1"/>
  <c r="C28" i="3"/>
  <c r="C31" i="3" s="1"/>
  <c r="F31" i="3" s="1"/>
  <c r="L3" i="3"/>
  <c r="L4" i="3" s="1"/>
  <c r="I9" i="2"/>
  <c r="M8" i="2"/>
  <c r="I10" i="2"/>
  <c r="I11" i="2"/>
  <c r="I8" i="2"/>
  <c r="M9" i="2"/>
  <c r="M10" i="2"/>
  <c r="M11" i="2"/>
  <c r="C33" i="3" l="1"/>
  <c r="C32" i="3"/>
  <c r="C24" i="2"/>
  <c r="C30" i="2" s="1"/>
  <c r="C19" i="2"/>
  <c r="C29" i="2" s="1"/>
  <c r="O13" i="2"/>
  <c r="H13" i="2"/>
  <c r="I13" i="2" s="1"/>
  <c r="O12" i="2"/>
  <c r="H12" i="2"/>
  <c r="C4" i="2"/>
  <c r="C27" i="2" s="1"/>
  <c r="J2" i="2"/>
  <c r="L2" i="2" s="1"/>
  <c r="J13" i="2" l="1"/>
  <c r="K13" i="2" s="1"/>
  <c r="L13" i="2" s="1"/>
  <c r="N13" i="2" s="1"/>
  <c r="M13" i="2" s="1"/>
  <c r="J12" i="2"/>
  <c r="K12" i="2" s="1"/>
  <c r="L12" i="2" s="1"/>
  <c r="N12" i="2" s="1"/>
  <c r="N14" i="2" s="1"/>
  <c r="I12" i="2"/>
  <c r="C34" i="2"/>
  <c r="C28" i="2" l="1"/>
  <c r="C31" i="2" s="1"/>
  <c r="C33" i="2" s="1"/>
  <c r="M12" i="2"/>
  <c r="M14" i="2" s="1"/>
  <c r="L3" i="2" l="1"/>
  <c r="L4" i="2" s="1"/>
  <c r="C32" i="2"/>
</calcChain>
</file>

<file path=xl/sharedStrings.xml><?xml version="1.0" encoding="utf-8"?>
<sst xmlns="http://schemas.openxmlformats.org/spreadsheetml/2006/main" count="111" uniqueCount="51">
  <si>
    <t>Year Of Const.</t>
  </si>
  <si>
    <t>Valuation Year</t>
  </si>
  <si>
    <t>Total Life of Structure</t>
  </si>
  <si>
    <t>% of the depreciation rate to be deducted</t>
  </si>
  <si>
    <t>%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</si>
  <si>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</si>
  <si>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</si>
  <si>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</si>
  <si>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</si>
  <si>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</si>
  <si>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</si>
  <si>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</si>
  <si>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</si>
  <si>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</si>
  <si>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</si>
  <si>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</si>
  <si>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>Final Depreciated Rate to be considered</t>
  </si>
  <si>
    <t>Final Depreciated Value to be considered</t>
  </si>
  <si>
    <t xml:space="preserve"> Value</t>
  </si>
  <si>
    <t>Built up area</t>
  </si>
  <si>
    <t>Interior and other Development</t>
  </si>
  <si>
    <t>Interior and Other Development</t>
  </si>
  <si>
    <t>Normal Case</t>
  </si>
  <si>
    <t>Insurable Value / Full Value</t>
  </si>
  <si>
    <t xml:space="preserve">Sr. No. </t>
  </si>
  <si>
    <t>Insurable Value</t>
  </si>
  <si>
    <t>Government value</t>
  </si>
  <si>
    <t>Depreciation</t>
  </si>
  <si>
    <t>Particulars</t>
  </si>
  <si>
    <t>Balance Life of Structures in Years</t>
  </si>
  <si>
    <t>Age Of Build. In Years</t>
  </si>
  <si>
    <t>(Sq. M.)</t>
  </si>
  <si>
    <t xml:space="preserve">Built Up Area </t>
  </si>
  <si>
    <r>
      <t>(</t>
    </r>
    <r>
      <rPr>
        <b/>
        <sz val="11"/>
        <rFont val="Rupee Foradian"/>
        <family val="2"/>
      </rPr>
      <t>`</t>
    </r>
    <r>
      <rPr>
        <b/>
        <sz val="11"/>
        <rFont val="Calibri"/>
        <family val="2"/>
      </rPr>
      <t>)</t>
    </r>
  </si>
  <si>
    <r>
      <t>(</t>
    </r>
    <r>
      <rPr>
        <b/>
        <sz val="11"/>
        <color rgb="FFFF0000"/>
        <rFont val="Rupee Foradian"/>
        <family val="2"/>
      </rPr>
      <t>`</t>
    </r>
    <r>
      <rPr>
        <b/>
        <sz val="11"/>
        <color rgb="FFFF0000"/>
        <rFont val="Calibri"/>
        <family val="2"/>
      </rPr>
      <t>)</t>
    </r>
  </si>
  <si>
    <t>Main Factory Shed</t>
  </si>
  <si>
    <t>M/C Shed</t>
  </si>
  <si>
    <t>Godown(Raw Material, Chuni Godown, Finished Good Shed)</t>
  </si>
  <si>
    <t>Office Building-Gr Floor</t>
  </si>
  <si>
    <t>Office Building-First Floor</t>
  </si>
  <si>
    <t>Drying Platform and Covered Platform</t>
  </si>
  <si>
    <r>
      <t>Fair Market Value In (</t>
    </r>
    <r>
      <rPr>
        <b/>
        <sz val="10"/>
        <color rgb="FF000000"/>
        <rFont val="Rupee Foradian"/>
        <family val="2"/>
      </rPr>
      <t>`</t>
    </r>
    <r>
      <rPr>
        <b/>
        <sz val="10"/>
        <color rgb="FF000000"/>
        <rFont val="Arial Narrow"/>
        <family val="2"/>
      </rPr>
      <t>)</t>
    </r>
  </si>
  <si>
    <r>
      <t>Realizable Value In (</t>
    </r>
    <r>
      <rPr>
        <b/>
        <sz val="10"/>
        <color rgb="FF000000"/>
        <rFont val="Rupee Foradian"/>
        <family val="2"/>
      </rPr>
      <t>`</t>
    </r>
    <r>
      <rPr>
        <b/>
        <sz val="10"/>
        <color rgb="FF000000"/>
        <rFont val="Arial Narrow"/>
        <family val="2"/>
      </rPr>
      <t>)</t>
    </r>
  </si>
  <si>
    <r>
      <t>Distress Sale Value In (</t>
    </r>
    <r>
      <rPr>
        <b/>
        <sz val="10"/>
        <color rgb="FF000000"/>
        <rFont val="Rupee Foradian"/>
        <family val="2"/>
      </rPr>
      <t>`)</t>
    </r>
  </si>
  <si>
    <t>Insurable Value In</t>
  </si>
  <si>
    <r>
      <t>(</t>
    </r>
    <r>
      <rPr>
        <b/>
        <sz val="10"/>
        <color rgb="FF000000"/>
        <rFont val="Rupee Foradian"/>
        <family val="2"/>
      </rPr>
      <t>`)</t>
    </r>
  </si>
  <si>
    <t>Industrial Land and Building</t>
  </si>
  <si>
    <t>3,03,12,666/-</t>
  </si>
  <si>
    <t>2,72,81,399/-</t>
  </si>
  <si>
    <t>2,42,50,133/-</t>
  </si>
  <si>
    <t>2,31,88,145/-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</si>
</sst>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0"/>
      <color rgb="FFFF0000"/>
      <name val="Arial Narrow"/>
      <family val="2"/>
    </font>
    <font>
      <b/>
      <sz val="11"/>
      <color rgb="FFFF0000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0"/>
      <color theme="1"/>
      <name val="Arial Narrow"/>
      <family val="2"/>
    </font>
    <font>
      <b/>
      <sz val="11"/>
      <name val="Rupee Foradian"/>
      <family val="2"/>
    </font>
    <font>
      <b/>
      <sz val="11"/>
      <color rgb="FFFF0000"/>
      <name val="Rupee Foradian"/>
      <family val="2"/>
    </font>
    <font>
      <sz val="11"/>
      <color theme="1"/>
      <name val="Calibri"/>
      <family val="2"/>
      <scheme val="minor"/>
    </font>
    <font>
      <b/>
      <sz val="10"/>
      <color rgb="FF000000"/>
      <name val="Arial Narrow"/>
      <family val="2"/>
    </font>
    <font>
      <b/>
      <sz val="10"/>
      <color rgb="FF000000"/>
      <name val="Rupee Foradian"/>
      <family val="2"/>
    </font>
  </fonts>
  <fills count="3">
    <fill>
      <patternFill patternType="none"/>
    </fill>
    <fill>
      <patternFill patternType="gray125"/>
    </fill>
    <fill>
      <patternFill patternType="solid">
        <fgColor rgb="FFCBA987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CBA987"/>
      </left>
      <right style="medium">
        <color rgb="FFCBA987"/>
      </right>
      <top/>
      <bottom style="medium">
        <color rgb="FFCBA987"/>
      </bottom>
      <diagonal/>
    </border>
    <border>
      <left/>
      <right style="medium">
        <color rgb="FFCBA987"/>
      </right>
      <top/>
      <bottom style="medium">
        <color rgb="FFCBA987"/>
      </bottom>
      <diagonal/>
    </border>
  </borders>
  <cellStyleXfs count="2">
    <xf numFmtId="0" fontId="0" fillId="0" borderId="0"/>
    <xf numFmtId="43" fontId="15" fillId="0" borderId="0" applyFont="0" applyFill="0" applyBorder="0" applyAlignment="0" applyProtection="0"/>
  </cellStyleXfs>
  <cellXfs count="9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7" fillId="0" borderId="1" xfId="0" applyFont="1" applyBorder="1" applyAlignment="1">
      <alignment horizontal="center" vertical="top" wrapText="1" shrinkToFit="1"/>
    </xf>
    <xf numFmtId="0" fontId="8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8" fillId="0" borderId="0" xfId="0" applyFont="1" applyAlignment="1">
      <alignment wrapText="1"/>
    </xf>
    <xf numFmtId="0" fontId="10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10" fillId="0" borderId="0" xfId="0" applyNumberFormat="1" applyFont="1"/>
    <xf numFmtId="0" fontId="10" fillId="0" borderId="0" xfId="0" applyFont="1"/>
    <xf numFmtId="0" fontId="9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9" fillId="0" borderId="1" xfId="0" applyFont="1" applyBorder="1"/>
    <xf numFmtId="4" fontId="9" fillId="0" borderId="0" xfId="0" applyNumberFormat="1" applyFont="1" applyBorder="1" applyAlignment="1">
      <alignment vertical="top"/>
    </xf>
    <xf numFmtId="0" fontId="9" fillId="0" borderId="0" xfId="0" applyFont="1" applyBorder="1"/>
    <xf numFmtId="0" fontId="4" fillId="0" borderId="0" xfId="0" applyFont="1" applyBorder="1" applyAlignment="1">
      <alignment horizontal="center" vertical="top" wrapText="1" shrinkToFit="1"/>
    </xf>
    <xf numFmtId="0" fontId="3" fillId="0" borderId="0" xfId="0" applyFont="1" applyBorder="1" applyAlignment="1">
      <alignment horizontal="center"/>
    </xf>
    <xf numFmtId="0" fontId="1" fillId="0" borderId="0" xfId="0" applyFont="1" applyBorder="1"/>
    <xf numFmtId="4" fontId="1" fillId="0" borderId="0" xfId="0" applyNumberFormat="1" applyFont="1" applyBorder="1"/>
    <xf numFmtId="4" fontId="3" fillId="0" borderId="2" xfId="0" applyNumberFormat="1" applyFont="1" applyBorder="1" applyAlignment="1">
      <alignment vertical="top"/>
    </xf>
    <xf numFmtId="2" fontId="1" fillId="0" borderId="0" xfId="0" applyNumberFormat="1" applyFont="1" applyBorder="1"/>
    <xf numFmtId="0" fontId="3" fillId="0" borderId="0" xfId="0" applyFont="1" applyAlignment="1">
      <alignment horizontal="center" wrapText="1"/>
    </xf>
    <xf numFmtId="0" fontId="1" fillId="0" borderId="0" xfId="0" applyFont="1" applyAlignment="1">
      <alignment vertical="top"/>
    </xf>
    <xf numFmtId="0" fontId="9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4" fontId="10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11" fillId="0" borderId="0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center" vertical="top" wrapText="1"/>
    </xf>
    <xf numFmtId="0" fontId="8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11" fillId="0" borderId="0" xfId="0" applyFont="1" applyBorder="1" applyAlignment="1">
      <alignment horizontal="right" vertical="top" wrapText="1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/>
    </xf>
    <xf numFmtId="4" fontId="1" fillId="0" borderId="1" xfId="0" applyNumberFormat="1" applyFont="1" applyBorder="1" applyAlignment="1">
      <alignment horizontal="right" vertical="top" wrapText="1"/>
    </xf>
    <xf numFmtId="0" fontId="12" fillId="0" borderId="1" xfId="0" applyFont="1" applyBorder="1" applyAlignment="1">
      <alignment horizontal="center"/>
    </xf>
    <xf numFmtId="0" fontId="1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horizontal="center" vertical="top"/>
    </xf>
    <xf numFmtId="0" fontId="9" fillId="0" borderId="1" xfId="0" applyFont="1" applyBorder="1" applyAlignment="1">
      <alignment horizontal="right" vertical="top" wrapText="1"/>
    </xf>
    <xf numFmtId="0" fontId="12" fillId="0" borderId="1" xfId="0" applyFont="1" applyBorder="1" applyAlignment="1">
      <alignment horizontal="center" vertical="top"/>
    </xf>
    <xf numFmtId="3" fontId="9" fillId="0" borderId="1" xfId="0" applyNumberFormat="1" applyFont="1" applyBorder="1" applyAlignment="1">
      <alignment vertical="top"/>
    </xf>
    <xf numFmtId="3" fontId="3" fillId="0" borderId="0" xfId="0" applyNumberFormat="1" applyFont="1"/>
    <xf numFmtId="1" fontId="1" fillId="0" borderId="0" xfId="0" applyNumberFormat="1" applyFont="1"/>
    <xf numFmtId="1" fontId="3" fillId="0" borderId="0" xfId="0" applyNumberFormat="1" applyFont="1"/>
    <xf numFmtId="3" fontId="11" fillId="0" borderId="1" xfId="0" applyNumberFormat="1" applyFont="1" applyBorder="1" applyAlignment="1">
      <alignment horizontal="right" vertical="top" wrapText="1"/>
    </xf>
    <xf numFmtId="3" fontId="3" fillId="0" borderId="1" xfId="0" applyNumberFormat="1" applyFont="1" applyBorder="1" applyAlignment="1">
      <alignment vertical="top"/>
    </xf>
    <xf numFmtId="3" fontId="11" fillId="0" borderId="1" xfId="0" applyNumberFormat="1" applyFont="1" applyBorder="1" applyAlignment="1">
      <alignment horizontal="right" wrapText="1"/>
    </xf>
    <xf numFmtId="3" fontId="3" fillId="0" borderId="1" xfId="0" applyNumberFormat="1" applyFont="1" applyBorder="1"/>
    <xf numFmtId="3" fontId="1" fillId="0" borderId="1" xfId="0" applyNumberFormat="1" applyFont="1" applyBorder="1" applyAlignment="1">
      <alignment vertical="top"/>
    </xf>
    <xf numFmtId="3" fontId="9" fillId="0" borderId="1" xfId="0" applyNumberFormat="1" applyFont="1" applyBorder="1"/>
    <xf numFmtId="3" fontId="10" fillId="0" borderId="0" xfId="0" applyNumberFormat="1" applyFont="1"/>
    <xf numFmtId="43" fontId="3" fillId="0" borderId="0" xfId="1" applyFont="1"/>
    <xf numFmtId="4" fontId="1" fillId="0" borderId="1" xfId="0" applyNumberFormat="1" applyFont="1" applyBorder="1" applyAlignment="1">
      <alignment vertical="top"/>
    </xf>
    <xf numFmtId="4" fontId="8" fillId="0" borderId="1" xfId="0" applyNumberFormat="1" applyFont="1" applyBorder="1" applyAlignment="1">
      <alignment vertical="top"/>
    </xf>
    <xf numFmtId="0" fontId="16" fillId="2" borderId="8" xfId="0" applyFont="1" applyFill="1" applyBorder="1" applyAlignment="1">
      <alignment horizontal="center" vertical="center" wrapText="1"/>
    </xf>
    <xf numFmtId="0" fontId="16" fillId="2" borderId="9" xfId="0" applyFont="1" applyFill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right" vertical="center" wrapText="1"/>
    </xf>
    <xf numFmtId="0" fontId="12" fillId="0" borderId="11" xfId="0" applyFont="1" applyBorder="1" applyAlignment="1">
      <alignment horizontal="center" vertical="center" wrapText="1"/>
    </xf>
    <xf numFmtId="4" fontId="3" fillId="0" borderId="1" xfId="0" applyNumberFormat="1" applyFont="1" applyBorder="1"/>
    <xf numFmtId="4" fontId="10" fillId="0" borderId="1" xfId="0" applyNumberFormat="1" applyFont="1" applyBorder="1" applyAlignment="1">
      <alignment vertical="top"/>
    </xf>
    <xf numFmtId="0" fontId="8" fillId="0" borderId="5" xfId="0" applyFont="1" applyBorder="1" applyAlignment="1">
      <alignment horizontal="left" vertical="top"/>
    </xf>
    <xf numFmtId="0" fontId="8" fillId="0" borderId="3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left" vertical="top" wrapText="1"/>
    </xf>
    <xf numFmtId="0" fontId="16" fillId="2" borderId="6" xfId="0" applyFont="1" applyFill="1" applyBorder="1" applyAlignment="1">
      <alignment horizontal="center" vertical="center" wrapText="1"/>
    </xf>
    <xf numFmtId="0" fontId="16" fillId="2" borderId="7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71"/>
  <sheetViews>
    <sheetView zoomScale="110" zoomScaleNormal="110" workbookViewId="0">
      <pane xSplit="2" ySplit="6" topLeftCell="C16" activePane="bottomRight" state="frozen"/>
      <selection pane="topRight" activeCell="C1" sqref="C1"/>
      <selection pane="bottomLeft" activeCell="A7" sqref="A7"/>
      <selection pane="bottomRight" activeCell="F8" sqref="F8"/>
    </sheetView>
  </sheetViews>
  <sheetFormatPr defaultRowHeight="16.5" x14ac:dyDescent="0.3"/>
  <cols>
    <col min="1" max="1" width="9.140625" style="49"/>
    <col min="2" max="2" width="19.5703125" style="2" bestFit="1" customWidth="1"/>
    <col min="3" max="3" width="14.140625" style="1" customWidth="1"/>
    <col min="4" max="4" width="13.85546875" style="1" bestFit="1" customWidth="1"/>
    <col min="5" max="5" width="17.5703125" style="1" customWidth="1"/>
    <col min="6" max="6" width="13.85546875" style="7" customWidth="1"/>
    <col min="7" max="7" width="13.85546875" style="7" bestFit="1" customWidth="1"/>
    <col min="8" max="9" width="15.28515625" style="7" customWidth="1"/>
    <col min="10" max="10" width="13.85546875" style="1" customWidth="1"/>
    <col min="11" max="11" width="13.140625" style="7" customWidth="1"/>
    <col min="12" max="12" width="14.140625" style="1" customWidth="1"/>
    <col min="13" max="13" width="13.28515625" style="7" customWidth="1"/>
    <col min="14" max="14" width="14.85546875" style="7" customWidth="1"/>
    <col min="15" max="15" width="14.85546875" style="7" bestFit="1" customWidth="1"/>
    <col min="16" max="16384" width="9.140625" style="1"/>
  </cols>
  <sheetData>
    <row r="1" spans="1:15" x14ac:dyDescent="0.3">
      <c r="B1" s="13" t="s">
        <v>13</v>
      </c>
      <c r="K1" s="7" t="s">
        <v>26</v>
      </c>
    </row>
    <row r="2" spans="1:15" x14ac:dyDescent="0.3">
      <c r="B2" s="23" t="s">
        <v>11</v>
      </c>
      <c r="C2" s="1">
        <v>7700</v>
      </c>
      <c r="E2" s="4"/>
      <c r="F2" s="4"/>
      <c r="G2" s="25"/>
      <c r="H2" s="1"/>
      <c r="I2" s="1"/>
      <c r="J2" s="64">
        <f>C2</f>
        <v>7700</v>
      </c>
      <c r="K2" s="64">
        <v>110</v>
      </c>
      <c r="L2" s="65">
        <f>J2*K2</f>
        <v>847000</v>
      </c>
    </row>
    <row r="3" spans="1:15" x14ac:dyDescent="0.3">
      <c r="B3" s="24" t="s">
        <v>6</v>
      </c>
      <c r="C3" s="62">
        <v>1151</v>
      </c>
      <c r="D3" s="15"/>
      <c r="E3" s="26"/>
      <c r="F3" s="26"/>
      <c r="G3" s="15"/>
      <c r="H3" s="1"/>
      <c r="I3" s="1"/>
      <c r="J3" s="64"/>
      <c r="K3" s="65"/>
      <c r="L3" s="65">
        <f>N14</f>
        <v>21449966</v>
      </c>
    </row>
    <row r="4" spans="1:15" x14ac:dyDescent="0.3">
      <c r="B4" s="35" t="s">
        <v>18</v>
      </c>
      <c r="C4" s="63">
        <f>ROUND((C2*C3),0)</f>
        <v>8862700</v>
      </c>
      <c r="F4" s="22"/>
      <c r="G4" s="22"/>
      <c r="J4" s="64"/>
      <c r="K4" s="65"/>
      <c r="L4" s="65">
        <f>SUM(L2:L3)</f>
        <v>22296966</v>
      </c>
    </row>
    <row r="5" spans="1:15" x14ac:dyDescent="0.3">
      <c r="B5" s="13" t="s">
        <v>14</v>
      </c>
    </row>
    <row r="6" spans="1:15" s="3" customFormat="1" ht="60" x14ac:dyDescent="0.2">
      <c r="A6" s="51" t="s">
        <v>24</v>
      </c>
      <c r="B6" s="4" t="s">
        <v>28</v>
      </c>
      <c r="C6" s="4" t="s">
        <v>32</v>
      </c>
      <c r="D6" s="4" t="s">
        <v>0</v>
      </c>
      <c r="E6" s="4" t="s">
        <v>1</v>
      </c>
      <c r="F6" s="4" t="s">
        <v>2</v>
      </c>
      <c r="G6" s="52" t="s">
        <v>5</v>
      </c>
      <c r="H6" s="5" t="s">
        <v>30</v>
      </c>
      <c r="I6" s="5" t="s">
        <v>29</v>
      </c>
      <c r="J6" s="8" t="s">
        <v>3</v>
      </c>
      <c r="K6" s="8" t="s">
        <v>4</v>
      </c>
      <c r="L6" s="5" t="s">
        <v>16</v>
      </c>
      <c r="M6" s="53" t="s">
        <v>27</v>
      </c>
      <c r="N6" s="5" t="s">
        <v>17</v>
      </c>
      <c r="O6" s="5" t="s">
        <v>23</v>
      </c>
    </row>
    <row r="7" spans="1:15" s="3" customFormat="1" ht="15" x14ac:dyDescent="0.2">
      <c r="A7" s="51"/>
      <c r="B7" s="4"/>
      <c r="C7" s="4" t="s">
        <v>31</v>
      </c>
      <c r="D7" s="4"/>
      <c r="E7" s="4"/>
      <c r="F7" s="4"/>
      <c r="G7" s="52" t="s">
        <v>33</v>
      </c>
      <c r="H7" s="5"/>
      <c r="I7" s="5"/>
      <c r="J7" s="8"/>
      <c r="K7" s="8"/>
      <c r="L7" s="8" t="s">
        <v>34</v>
      </c>
      <c r="M7" s="8" t="s">
        <v>34</v>
      </c>
      <c r="N7" s="8" t="s">
        <v>34</v>
      </c>
      <c r="O7" s="8" t="s">
        <v>34</v>
      </c>
    </row>
    <row r="8" spans="1:15" s="36" customFormat="1" x14ac:dyDescent="0.25">
      <c r="A8" s="59">
        <v>1</v>
      </c>
      <c r="B8" s="56" t="s">
        <v>35</v>
      </c>
      <c r="C8" s="54">
        <v>694.92</v>
      </c>
      <c r="D8" s="60">
        <v>2016</v>
      </c>
      <c r="E8" s="60">
        <v>2021</v>
      </c>
      <c r="F8" s="60">
        <v>60</v>
      </c>
      <c r="G8" s="66">
        <v>12000</v>
      </c>
      <c r="H8" s="67">
        <f t="shared" ref="H8" si="0">E8-D8</f>
        <v>5</v>
      </c>
      <c r="I8" s="67">
        <f t="shared" ref="I8" si="1">F8-H8</f>
        <v>55</v>
      </c>
      <c r="J8" s="67">
        <f t="shared" ref="J8" si="2">IF(H8&gt;=5,90*H8/F8,0)</f>
        <v>7.5</v>
      </c>
      <c r="K8" s="67">
        <f t="shared" ref="K8" si="3">G8/100*J8</f>
        <v>900</v>
      </c>
      <c r="L8" s="67">
        <f t="shared" ref="L8" si="4">ROUND((G8-K8),0)</f>
        <v>11100</v>
      </c>
      <c r="M8" s="67">
        <f t="shared" ref="M8" si="5">O8-N8</f>
        <v>625428</v>
      </c>
      <c r="N8" s="67">
        <f t="shared" ref="N8" si="6">ROUND((L8*C8),0)</f>
        <v>7713612</v>
      </c>
      <c r="O8" s="67">
        <f t="shared" ref="O8" si="7">ROUND((C8*G8),0)</f>
        <v>8339040</v>
      </c>
    </row>
    <row r="9" spans="1:15" s="36" customFormat="1" x14ac:dyDescent="0.25">
      <c r="A9" s="61">
        <v>2</v>
      </c>
      <c r="B9" s="56" t="s">
        <v>36</v>
      </c>
      <c r="C9" s="54">
        <v>333.94</v>
      </c>
      <c r="D9" s="60">
        <v>2016</v>
      </c>
      <c r="E9" s="60">
        <v>2021</v>
      </c>
      <c r="F9" s="60">
        <v>60</v>
      </c>
      <c r="G9" s="66">
        <v>10000</v>
      </c>
      <c r="H9" s="67">
        <f t="shared" ref="H9:H11" si="8">E9-D9</f>
        <v>5</v>
      </c>
      <c r="I9" s="67">
        <f t="shared" ref="I9:I13" si="9">F9-H9</f>
        <v>55</v>
      </c>
      <c r="J9" s="67">
        <f t="shared" ref="J9:J11" si="10">IF(H9&gt;=5,90*H9/F9,0)</f>
        <v>7.5</v>
      </c>
      <c r="K9" s="67">
        <f t="shared" ref="K9:K11" si="11">G9/100*J9</f>
        <v>750</v>
      </c>
      <c r="L9" s="67">
        <f t="shared" ref="L9:L11" si="12">ROUND((G9-K9),0)</f>
        <v>9250</v>
      </c>
      <c r="M9" s="67">
        <f t="shared" ref="M9:M11" si="13">O9-N9</f>
        <v>250455</v>
      </c>
      <c r="N9" s="67">
        <f t="shared" ref="N9:N11" si="14">ROUND((L9*C9),0)</f>
        <v>3088945</v>
      </c>
      <c r="O9" s="67">
        <f t="shared" ref="O9:O11" si="15">ROUND((C9*G9),0)</f>
        <v>3339400</v>
      </c>
    </row>
    <row r="10" spans="1:15" s="36" customFormat="1" ht="48.75" customHeight="1" x14ac:dyDescent="0.25">
      <c r="A10" s="59">
        <v>3</v>
      </c>
      <c r="B10" s="56" t="s">
        <v>37</v>
      </c>
      <c r="C10" s="54">
        <v>575.62</v>
      </c>
      <c r="D10" s="60">
        <v>2016</v>
      </c>
      <c r="E10" s="60">
        <v>2021</v>
      </c>
      <c r="F10" s="60">
        <v>60</v>
      </c>
      <c r="G10" s="66">
        <v>10000</v>
      </c>
      <c r="H10" s="67">
        <f t="shared" si="8"/>
        <v>5</v>
      </c>
      <c r="I10" s="67">
        <f t="shared" si="9"/>
        <v>55</v>
      </c>
      <c r="J10" s="67">
        <f t="shared" si="10"/>
        <v>7.5</v>
      </c>
      <c r="K10" s="67">
        <f t="shared" si="11"/>
        <v>750</v>
      </c>
      <c r="L10" s="67">
        <f t="shared" si="12"/>
        <v>9250</v>
      </c>
      <c r="M10" s="67">
        <f t="shared" si="13"/>
        <v>431715</v>
      </c>
      <c r="N10" s="67">
        <f t="shared" si="14"/>
        <v>5324485</v>
      </c>
      <c r="O10" s="67">
        <f t="shared" si="15"/>
        <v>5756200</v>
      </c>
    </row>
    <row r="11" spans="1:15" s="36" customFormat="1" ht="33" x14ac:dyDescent="0.25">
      <c r="A11" s="61">
        <v>4</v>
      </c>
      <c r="B11" s="56" t="s">
        <v>38</v>
      </c>
      <c r="C11" s="54">
        <v>87.72</v>
      </c>
      <c r="D11" s="60">
        <v>2016</v>
      </c>
      <c r="E11" s="60">
        <v>2021</v>
      </c>
      <c r="F11" s="60">
        <v>60</v>
      </c>
      <c r="G11" s="66">
        <v>15000</v>
      </c>
      <c r="H11" s="67">
        <f t="shared" si="8"/>
        <v>5</v>
      </c>
      <c r="I11" s="67">
        <f t="shared" si="9"/>
        <v>55</v>
      </c>
      <c r="J11" s="67">
        <f t="shared" si="10"/>
        <v>7.5</v>
      </c>
      <c r="K11" s="67">
        <f t="shared" si="11"/>
        <v>1125</v>
      </c>
      <c r="L11" s="67">
        <f t="shared" si="12"/>
        <v>13875</v>
      </c>
      <c r="M11" s="67">
        <f t="shared" si="13"/>
        <v>98685</v>
      </c>
      <c r="N11" s="67">
        <f t="shared" si="14"/>
        <v>1217115</v>
      </c>
      <c r="O11" s="67">
        <f t="shared" si="15"/>
        <v>1315800</v>
      </c>
    </row>
    <row r="12" spans="1:15" s="36" customFormat="1" ht="33" x14ac:dyDescent="0.25">
      <c r="A12" s="59">
        <v>5</v>
      </c>
      <c r="B12" s="56" t="s">
        <v>39</v>
      </c>
      <c r="C12" s="54">
        <v>109.44</v>
      </c>
      <c r="D12" s="60">
        <v>2016</v>
      </c>
      <c r="E12" s="60">
        <v>2021</v>
      </c>
      <c r="F12" s="60">
        <v>60</v>
      </c>
      <c r="G12" s="66">
        <v>15000</v>
      </c>
      <c r="H12" s="67">
        <f t="shared" ref="H12:H13" si="16">E12-D12</f>
        <v>5</v>
      </c>
      <c r="I12" s="67">
        <f t="shared" si="9"/>
        <v>55</v>
      </c>
      <c r="J12" s="67">
        <f t="shared" ref="J12:J13" si="17">IF(H12&gt;=5,90*H12/F12,0)</f>
        <v>7.5</v>
      </c>
      <c r="K12" s="67">
        <f t="shared" ref="K12:K13" si="18">G12/100*J12</f>
        <v>1125</v>
      </c>
      <c r="L12" s="67">
        <f t="shared" ref="L12:L13" si="19">ROUND((G12-K12),0)</f>
        <v>13875</v>
      </c>
      <c r="M12" s="67">
        <f t="shared" ref="M12:M13" si="20">O12-N12</f>
        <v>123120</v>
      </c>
      <c r="N12" s="67">
        <f t="shared" ref="N12:N13" si="21">ROUND((L12*C12),0)</f>
        <v>1518480</v>
      </c>
      <c r="O12" s="67">
        <f t="shared" ref="O12:O13" si="22">ROUND((C12*G12),0)</f>
        <v>1641600</v>
      </c>
    </row>
    <row r="13" spans="1:15" ht="33" x14ac:dyDescent="0.3">
      <c r="A13" s="55">
        <v>6</v>
      </c>
      <c r="B13" s="56" t="s">
        <v>40</v>
      </c>
      <c r="C13" s="54">
        <v>1864.07</v>
      </c>
      <c r="D13" s="60">
        <v>2016</v>
      </c>
      <c r="E13" s="60">
        <v>2021</v>
      </c>
      <c r="F13" s="37">
        <v>60</v>
      </c>
      <c r="G13" s="68">
        <v>1500</v>
      </c>
      <c r="H13" s="67">
        <f t="shared" si="16"/>
        <v>5</v>
      </c>
      <c r="I13" s="67">
        <f t="shared" si="9"/>
        <v>55</v>
      </c>
      <c r="J13" s="67">
        <f t="shared" si="17"/>
        <v>7.5</v>
      </c>
      <c r="K13" s="67">
        <f t="shared" si="18"/>
        <v>112.5</v>
      </c>
      <c r="L13" s="67">
        <f t="shared" si="19"/>
        <v>1388</v>
      </c>
      <c r="M13" s="69">
        <f t="shared" si="20"/>
        <v>208776</v>
      </c>
      <c r="N13" s="67">
        <f t="shared" si="21"/>
        <v>2587329</v>
      </c>
      <c r="O13" s="67">
        <f t="shared" si="22"/>
        <v>2796105</v>
      </c>
    </row>
    <row r="14" spans="1:15" x14ac:dyDescent="0.3">
      <c r="A14" s="24"/>
      <c r="B14" s="57"/>
      <c r="C14" s="74">
        <f>SUM(C8:C13)</f>
        <v>3665.71</v>
      </c>
      <c r="D14" s="58"/>
      <c r="E14" s="58"/>
      <c r="F14" s="6"/>
      <c r="G14" s="67"/>
      <c r="H14" s="67"/>
      <c r="I14" s="67"/>
      <c r="J14" s="70"/>
      <c r="K14" s="67"/>
      <c r="L14" s="70"/>
      <c r="M14" s="67">
        <f>SUM(M8:M13)</f>
        <v>1738179</v>
      </c>
      <c r="N14" s="67">
        <f t="shared" ref="N14:O14" si="23">SUM(N8:N13)</f>
        <v>21449966</v>
      </c>
      <c r="O14" s="67">
        <f t="shared" si="23"/>
        <v>23188145</v>
      </c>
    </row>
    <row r="15" spans="1:15" x14ac:dyDescent="0.3">
      <c r="B15" s="10"/>
      <c r="C15" s="11"/>
      <c r="D15" s="11"/>
      <c r="E15" s="11"/>
      <c r="F15" s="12"/>
      <c r="G15" s="12"/>
      <c r="H15" s="12"/>
      <c r="I15" s="12"/>
      <c r="J15" s="11"/>
      <c r="K15" s="16"/>
      <c r="L15" s="17"/>
      <c r="M15" s="12"/>
      <c r="N15" s="27"/>
      <c r="O15" s="27"/>
    </row>
    <row r="16" spans="1:15" x14ac:dyDescent="0.3">
      <c r="B16" s="83" t="s">
        <v>20</v>
      </c>
      <c r="C16" s="83"/>
      <c r="D16" s="11"/>
      <c r="E16" s="11"/>
      <c r="F16" s="12"/>
      <c r="G16" s="12"/>
      <c r="H16" s="12"/>
      <c r="I16" s="12"/>
      <c r="J16" s="11"/>
      <c r="K16" s="16"/>
      <c r="L16" s="17"/>
      <c r="M16" s="12"/>
      <c r="N16" s="27"/>
      <c r="O16" s="27"/>
    </row>
    <row r="17" spans="1:15" x14ac:dyDescent="0.3">
      <c r="B17" s="23" t="s">
        <v>19</v>
      </c>
      <c r="C17" s="71">
        <v>0</v>
      </c>
      <c r="D17" s="11"/>
      <c r="E17" s="11"/>
      <c r="F17" s="12"/>
      <c r="G17" s="12"/>
      <c r="H17" s="12"/>
      <c r="I17" s="12"/>
      <c r="J17" s="11"/>
      <c r="K17" s="16"/>
      <c r="L17" s="17"/>
      <c r="M17" s="12"/>
      <c r="N17" s="27"/>
      <c r="O17" s="27"/>
    </row>
    <row r="18" spans="1:15" x14ac:dyDescent="0.3">
      <c r="B18" s="24" t="s">
        <v>6</v>
      </c>
      <c r="C18" s="62">
        <v>0</v>
      </c>
      <c r="D18" s="11"/>
      <c r="E18" s="11"/>
      <c r="F18" s="12"/>
      <c r="G18" s="12"/>
      <c r="H18" s="12"/>
      <c r="I18" s="12"/>
      <c r="J18" s="11"/>
      <c r="K18" s="16"/>
      <c r="L18" s="17"/>
      <c r="M18" s="12"/>
      <c r="N18" s="27"/>
      <c r="O18" s="27"/>
    </row>
    <row r="19" spans="1:15" x14ac:dyDescent="0.3">
      <c r="B19" s="24" t="s">
        <v>7</v>
      </c>
      <c r="C19" s="69">
        <f>ROUND((C17*C18),0)</f>
        <v>0</v>
      </c>
      <c r="D19" s="11"/>
      <c r="E19" s="11"/>
      <c r="F19" s="12"/>
      <c r="G19" s="12"/>
      <c r="H19" s="12"/>
      <c r="I19" s="12"/>
      <c r="J19" s="11"/>
      <c r="K19" s="16"/>
      <c r="L19" s="17"/>
      <c r="M19" s="12"/>
      <c r="N19" s="27"/>
      <c r="O19" s="27"/>
    </row>
    <row r="20" spans="1:15" x14ac:dyDescent="0.3">
      <c r="B20" s="10"/>
      <c r="C20" s="11"/>
      <c r="D20" s="11"/>
      <c r="E20" s="11"/>
      <c r="F20" s="12"/>
      <c r="G20" s="12"/>
      <c r="H20" s="12"/>
      <c r="I20" s="12"/>
      <c r="J20" s="11"/>
      <c r="K20" s="16"/>
      <c r="L20" s="17"/>
      <c r="M20" s="12"/>
      <c r="N20" s="27"/>
      <c r="O20" s="27"/>
    </row>
    <row r="21" spans="1:15" ht="22.5" customHeight="1" x14ac:dyDescent="0.3">
      <c r="B21" s="84" t="s">
        <v>15</v>
      </c>
      <c r="C21" s="85"/>
      <c r="D21" s="11"/>
      <c r="E21" s="11"/>
      <c r="F21" s="12"/>
      <c r="G21" s="12"/>
      <c r="H21" s="12"/>
      <c r="I21" s="12"/>
      <c r="J21" s="11"/>
      <c r="K21" s="12"/>
      <c r="L21" s="11"/>
      <c r="M21" s="12"/>
      <c r="N21" s="12"/>
      <c r="O21" s="12"/>
    </row>
    <row r="22" spans="1:15" x14ac:dyDescent="0.3">
      <c r="B22" s="23" t="s">
        <v>11</v>
      </c>
      <c r="C22" s="71">
        <v>0</v>
      </c>
      <c r="E22" s="29"/>
      <c r="F22" s="29"/>
      <c r="G22" s="30"/>
      <c r="H22" s="14"/>
      <c r="I22" s="14"/>
      <c r="L22" s="21"/>
    </row>
    <row r="23" spans="1:15" x14ac:dyDescent="0.3">
      <c r="B23" s="24" t="s">
        <v>6</v>
      </c>
      <c r="C23" s="62">
        <v>0</v>
      </c>
      <c r="D23" s="33"/>
      <c r="E23" s="28"/>
      <c r="F23" s="28"/>
      <c r="G23" s="16"/>
      <c r="H23" s="14"/>
      <c r="I23" s="14"/>
      <c r="L23" s="21"/>
    </row>
    <row r="24" spans="1:15" x14ac:dyDescent="0.3">
      <c r="B24" s="24" t="s">
        <v>7</v>
      </c>
      <c r="C24" s="69">
        <f>ROUND((C22*C23),0)</f>
        <v>0</v>
      </c>
      <c r="D24" s="9"/>
      <c r="E24" s="9"/>
      <c r="F24" s="21"/>
      <c r="H24" s="14"/>
      <c r="I24" s="14"/>
      <c r="L24" s="21"/>
    </row>
    <row r="25" spans="1:15" x14ac:dyDescent="0.3">
      <c r="B25" s="50"/>
      <c r="C25" s="38"/>
      <c r="D25" s="9"/>
      <c r="E25" s="9"/>
      <c r="F25" s="21"/>
      <c r="H25" s="14"/>
      <c r="I25" s="14"/>
      <c r="L25" s="21"/>
    </row>
    <row r="26" spans="1:15" x14ac:dyDescent="0.3">
      <c r="C26" s="9" t="s">
        <v>22</v>
      </c>
      <c r="D26" s="9"/>
      <c r="E26" s="9"/>
      <c r="F26" s="21"/>
      <c r="H26" s="14"/>
      <c r="I26" s="14"/>
      <c r="L26" s="21"/>
    </row>
    <row r="27" spans="1:15" x14ac:dyDescent="0.3">
      <c r="B27" s="2" t="s">
        <v>13</v>
      </c>
      <c r="C27" s="63">
        <f>C4</f>
        <v>8862700</v>
      </c>
      <c r="D27" s="19"/>
      <c r="E27" s="19"/>
      <c r="F27" s="19"/>
      <c r="G27" s="19"/>
      <c r="H27" s="20"/>
      <c r="I27" s="20"/>
      <c r="L27" s="18"/>
    </row>
    <row r="28" spans="1:15" x14ac:dyDescent="0.3">
      <c r="B28" s="2" t="s">
        <v>14</v>
      </c>
      <c r="C28" s="63">
        <f>N14</f>
        <v>21449966</v>
      </c>
      <c r="D28" s="19"/>
      <c r="E28" s="19"/>
      <c r="F28" s="19"/>
      <c r="G28" s="19"/>
      <c r="H28" s="20"/>
      <c r="I28" s="20"/>
      <c r="L28" s="20"/>
    </row>
    <row r="29" spans="1:15" ht="33" x14ac:dyDescent="0.3">
      <c r="B29" s="2" t="s">
        <v>21</v>
      </c>
      <c r="C29" s="63">
        <f>C19</f>
        <v>0</v>
      </c>
      <c r="D29" s="19"/>
      <c r="E29" s="19"/>
      <c r="F29" s="19"/>
      <c r="G29" s="19"/>
      <c r="H29" s="20"/>
      <c r="I29" s="20"/>
      <c r="L29" s="20"/>
    </row>
    <row r="30" spans="1:15" x14ac:dyDescent="0.3">
      <c r="A30" s="1"/>
      <c r="B30" s="2" t="s">
        <v>12</v>
      </c>
      <c r="C30" s="63">
        <f>C24</f>
        <v>0</v>
      </c>
      <c r="D30" s="19"/>
      <c r="E30" s="38"/>
      <c r="F30" s="38"/>
      <c r="G30" s="38"/>
      <c r="H30" s="39"/>
      <c r="I30" s="39"/>
      <c r="J30" s="31"/>
      <c r="K30" s="40"/>
      <c r="L30" s="39"/>
      <c r="M30" s="40"/>
      <c r="N30" s="40"/>
      <c r="O30" s="40"/>
    </row>
    <row r="31" spans="1:15" x14ac:dyDescent="0.3">
      <c r="A31" s="1"/>
      <c r="B31" s="13" t="s">
        <v>8</v>
      </c>
      <c r="C31" s="72">
        <f>C27+C28+C29+C30</f>
        <v>30312666</v>
      </c>
      <c r="D31" s="32">
        <v>266000</v>
      </c>
      <c r="E31" s="31"/>
      <c r="F31" s="32"/>
      <c r="G31" s="40"/>
      <c r="H31" s="40"/>
      <c r="I31" s="40"/>
      <c r="J31" s="31"/>
      <c r="K31" s="40"/>
      <c r="L31" s="31"/>
      <c r="M31" s="40"/>
      <c r="N31" s="40"/>
      <c r="O31" s="40"/>
    </row>
    <row r="32" spans="1:15" x14ac:dyDescent="0.3">
      <c r="A32" s="1"/>
      <c r="B32" s="13" t="s">
        <v>9</v>
      </c>
      <c r="C32" s="72">
        <f>MROUND(C31*90%,1)</f>
        <v>27281399</v>
      </c>
      <c r="D32" s="20"/>
      <c r="E32" s="31"/>
      <c r="F32" s="32"/>
      <c r="G32" s="40"/>
      <c r="H32" s="41"/>
      <c r="I32" s="41"/>
      <c r="J32" s="31"/>
      <c r="K32" s="40"/>
      <c r="L32" s="31"/>
      <c r="M32" s="40"/>
      <c r="N32" s="40"/>
      <c r="O32" s="40"/>
    </row>
    <row r="33" spans="1:15" x14ac:dyDescent="0.3">
      <c r="A33" s="1"/>
      <c r="B33" s="13" t="s">
        <v>10</v>
      </c>
      <c r="C33" s="72">
        <f>MROUND(C31*80%,1)</f>
        <v>24250133</v>
      </c>
      <c r="D33" s="20"/>
      <c r="E33" s="31"/>
      <c r="F33" s="32"/>
      <c r="G33" s="40"/>
      <c r="H33" s="41"/>
      <c r="I33" s="41"/>
      <c r="J33" s="31"/>
      <c r="K33" s="40"/>
      <c r="L33" s="31"/>
      <c r="M33" s="40"/>
      <c r="N33" s="40"/>
      <c r="O33" s="40"/>
    </row>
    <row r="34" spans="1:15" x14ac:dyDescent="0.3">
      <c r="A34" s="1"/>
      <c r="B34" s="13" t="s">
        <v>25</v>
      </c>
      <c r="C34" s="72">
        <f>O14</f>
        <v>23188145</v>
      </c>
      <c r="D34" s="34"/>
      <c r="E34" s="31"/>
      <c r="F34" s="40"/>
      <c r="G34" s="40"/>
      <c r="H34" s="40"/>
      <c r="I34" s="40"/>
      <c r="J34" s="31"/>
      <c r="K34" s="40"/>
      <c r="L34" s="31"/>
      <c r="M34" s="40"/>
      <c r="N34" s="40"/>
      <c r="O34" s="42"/>
    </row>
    <row r="35" spans="1:15" x14ac:dyDescent="0.3">
      <c r="A35" s="1"/>
      <c r="E35" s="31"/>
      <c r="F35" s="40"/>
      <c r="G35" s="40"/>
      <c r="H35" s="40"/>
      <c r="I35" s="40"/>
      <c r="J35" s="31"/>
      <c r="K35" s="40"/>
      <c r="L35" s="31"/>
      <c r="M35" s="40"/>
      <c r="N35" s="40"/>
      <c r="O35" s="42"/>
    </row>
    <row r="36" spans="1:15" x14ac:dyDescent="0.3">
      <c r="A36" s="1"/>
      <c r="E36" s="31"/>
      <c r="F36" s="40"/>
      <c r="G36" s="40"/>
      <c r="H36" s="40"/>
      <c r="I36" s="40"/>
      <c r="J36" s="31"/>
      <c r="K36" s="40"/>
      <c r="L36" s="31"/>
      <c r="M36" s="40"/>
      <c r="N36" s="40"/>
      <c r="O36" s="42"/>
    </row>
    <row r="37" spans="1:15" x14ac:dyDescent="0.3">
      <c r="A37" s="1"/>
      <c r="E37" s="31"/>
      <c r="F37" s="40"/>
      <c r="G37" s="40"/>
      <c r="H37" s="40"/>
      <c r="I37" s="40"/>
      <c r="J37" s="31"/>
      <c r="K37" s="40"/>
      <c r="L37" s="43"/>
      <c r="M37" s="40"/>
      <c r="N37" s="40"/>
      <c r="O37" s="42"/>
    </row>
    <row r="38" spans="1:15" x14ac:dyDescent="0.3">
      <c r="A38" s="1"/>
      <c r="E38" s="31"/>
      <c r="F38" s="40"/>
      <c r="G38" s="40"/>
      <c r="H38" s="40"/>
      <c r="I38" s="40"/>
      <c r="J38" s="31"/>
      <c r="K38" s="40"/>
      <c r="L38" s="43"/>
      <c r="M38" s="40"/>
      <c r="N38" s="40"/>
      <c r="O38" s="42"/>
    </row>
    <row r="39" spans="1:15" x14ac:dyDescent="0.3">
      <c r="A39" s="1"/>
      <c r="E39" s="31"/>
      <c r="F39" s="40"/>
      <c r="G39" s="40"/>
      <c r="H39" s="41"/>
      <c r="I39" s="41"/>
      <c r="J39" s="31"/>
      <c r="K39" s="40"/>
      <c r="L39" s="43"/>
      <c r="M39" s="40"/>
      <c r="N39" s="40"/>
      <c r="O39" s="42"/>
    </row>
    <row r="40" spans="1:15" x14ac:dyDescent="0.3">
      <c r="A40" s="1"/>
      <c r="E40" s="31"/>
      <c r="F40" s="40"/>
      <c r="G40" s="40"/>
      <c r="H40" s="40"/>
      <c r="I40" s="40"/>
      <c r="J40" s="31"/>
      <c r="K40" s="40"/>
      <c r="L40" s="43"/>
      <c r="M40" s="40"/>
      <c r="N40" s="40"/>
      <c r="O40" s="42"/>
    </row>
    <row r="41" spans="1:15" x14ac:dyDescent="0.3">
      <c r="A41" s="1"/>
      <c r="E41" s="31"/>
      <c r="F41" s="40"/>
      <c r="G41" s="40"/>
      <c r="H41" s="40"/>
      <c r="I41" s="40"/>
      <c r="J41" s="31"/>
      <c r="K41" s="40"/>
      <c r="L41" s="43"/>
      <c r="M41" s="40"/>
      <c r="N41" s="40"/>
      <c r="O41" s="42"/>
    </row>
    <row r="42" spans="1:15" x14ac:dyDescent="0.3">
      <c r="A42" s="1"/>
      <c r="E42" s="31"/>
      <c r="F42" s="40"/>
      <c r="G42" s="40"/>
      <c r="H42" s="40"/>
      <c r="I42" s="40"/>
      <c r="J42" s="31"/>
      <c r="K42" s="40"/>
      <c r="L42" s="43"/>
      <c r="M42" s="40"/>
      <c r="N42" s="40"/>
      <c r="O42" s="42"/>
    </row>
    <row r="43" spans="1:15" x14ac:dyDescent="0.3">
      <c r="A43" s="1"/>
      <c r="E43" s="31"/>
      <c r="F43" s="40"/>
      <c r="G43" s="40"/>
      <c r="H43" s="40"/>
      <c r="I43" s="40"/>
      <c r="J43" s="31"/>
      <c r="K43" s="40"/>
      <c r="L43" s="43"/>
      <c r="M43" s="40"/>
      <c r="N43" s="40"/>
      <c r="O43" s="42"/>
    </row>
    <row r="44" spans="1:15" x14ac:dyDescent="0.3">
      <c r="A44" s="1"/>
      <c r="E44" s="31"/>
      <c r="F44" s="40"/>
      <c r="G44" s="40"/>
      <c r="H44" s="40"/>
      <c r="I44" s="40"/>
      <c r="J44" s="31"/>
      <c r="K44" s="40"/>
      <c r="L44" s="31"/>
      <c r="M44" s="40"/>
      <c r="N44" s="40"/>
      <c r="O44" s="40"/>
    </row>
    <row r="45" spans="1:15" x14ac:dyDescent="0.3">
      <c r="A45" s="1"/>
      <c r="E45" s="31"/>
      <c r="F45" s="40"/>
      <c r="G45" s="40"/>
      <c r="H45" s="40"/>
      <c r="I45" s="40"/>
      <c r="J45" s="31"/>
      <c r="K45" s="40"/>
      <c r="L45" s="31"/>
      <c r="M45" s="40"/>
      <c r="N45" s="40"/>
      <c r="O45" s="40"/>
    </row>
    <row r="46" spans="1:15" x14ac:dyDescent="0.3">
      <c r="A46" s="1"/>
      <c r="B46" s="1"/>
      <c r="E46" s="31"/>
      <c r="F46" s="40"/>
      <c r="G46" s="40"/>
      <c r="H46" s="40"/>
      <c r="I46" s="40"/>
      <c r="J46" s="31"/>
      <c r="K46" s="40"/>
      <c r="L46" s="31"/>
      <c r="M46" s="40"/>
      <c r="N46" s="40"/>
      <c r="O46" s="40"/>
    </row>
    <row r="47" spans="1:15" x14ac:dyDescent="0.3">
      <c r="A47" s="1"/>
      <c r="B47" s="1"/>
      <c r="E47" s="31"/>
      <c r="F47" s="40"/>
      <c r="G47" s="40"/>
      <c r="H47" s="40"/>
      <c r="I47" s="40"/>
      <c r="J47" s="31"/>
      <c r="K47" s="40"/>
      <c r="L47" s="31"/>
      <c r="M47" s="40"/>
      <c r="N47" s="40"/>
      <c r="O47" s="40"/>
    </row>
    <row r="48" spans="1:15" x14ac:dyDescent="0.3">
      <c r="A48" s="1"/>
      <c r="B48" s="1"/>
      <c r="E48" s="31"/>
      <c r="F48" s="40"/>
      <c r="G48" s="40"/>
      <c r="H48" s="40"/>
      <c r="I48" s="40"/>
      <c r="J48" s="31"/>
      <c r="K48" s="40"/>
      <c r="L48" s="31"/>
      <c r="M48" s="40"/>
      <c r="N48" s="40"/>
      <c r="O48" s="40"/>
    </row>
    <row r="49" spans="1:15" x14ac:dyDescent="0.3">
      <c r="A49" s="1"/>
      <c r="B49" s="1"/>
      <c r="E49" s="31"/>
      <c r="F49" s="40"/>
      <c r="G49" s="40"/>
      <c r="H49" s="40"/>
      <c r="I49" s="40"/>
      <c r="J49" s="31"/>
      <c r="K49" s="40"/>
      <c r="L49" s="31"/>
      <c r="M49" s="40"/>
      <c r="N49" s="40"/>
      <c r="O49" s="40"/>
    </row>
    <row r="50" spans="1:15" x14ac:dyDescent="0.3">
      <c r="A50" s="1"/>
      <c r="B50" s="1"/>
      <c r="E50" s="31"/>
      <c r="F50" s="40"/>
      <c r="G50" s="40"/>
      <c r="H50" s="40"/>
      <c r="I50" s="40"/>
      <c r="J50" s="31"/>
      <c r="K50" s="40"/>
      <c r="L50" s="31"/>
      <c r="M50" s="40"/>
      <c r="N50" s="40"/>
      <c r="O50" s="40"/>
    </row>
    <row r="51" spans="1:15" x14ac:dyDescent="0.3">
      <c r="A51" s="1"/>
      <c r="B51" s="1"/>
      <c r="E51" s="31"/>
      <c r="F51" s="40"/>
      <c r="G51" s="40"/>
      <c r="H51" s="40"/>
      <c r="I51" s="40"/>
      <c r="J51" s="31"/>
      <c r="K51" s="40"/>
      <c r="L51" s="31"/>
      <c r="M51" s="40"/>
      <c r="N51" s="40"/>
      <c r="O51" s="40"/>
    </row>
    <row r="52" spans="1:15" x14ac:dyDescent="0.3">
      <c r="A52" s="1"/>
      <c r="B52" s="1"/>
      <c r="E52" s="31"/>
      <c r="F52" s="40"/>
      <c r="G52" s="40"/>
      <c r="H52" s="40"/>
      <c r="I52" s="40"/>
      <c r="J52" s="31"/>
      <c r="K52" s="40"/>
      <c r="L52" s="31"/>
      <c r="M52" s="40"/>
      <c r="N52" s="40"/>
      <c r="O52" s="40"/>
    </row>
    <row r="53" spans="1:15" x14ac:dyDescent="0.3">
      <c r="A53" s="1"/>
      <c r="B53" s="1"/>
      <c r="E53" s="31"/>
      <c r="F53" s="40"/>
      <c r="G53" s="40"/>
      <c r="H53" s="40"/>
      <c r="I53" s="40"/>
      <c r="J53" s="31"/>
      <c r="K53" s="40"/>
      <c r="L53" s="31"/>
      <c r="M53" s="40"/>
      <c r="N53" s="40"/>
      <c r="O53" s="40"/>
    </row>
    <row r="54" spans="1:15" x14ac:dyDescent="0.3">
      <c r="A54" s="1"/>
      <c r="B54" s="1"/>
      <c r="E54" s="31"/>
      <c r="F54" s="40"/>
      <c r="G54" s="40"/>
      <c r="H54" s="40"/>
      <c r="I54" s="40"/>
      <c r="J54" s="31"/>
      <c r="K54" s="40"/>
      <c r="L54" s="31"/>
      <c r="M54" s="40"/>
      <c r="N54" s="40"/>
      <c r="O54" s="40"/>
    </row>
    <row r="55" spans="1:15" x14ac:dyDescent="0.3">
      <c r="A55" s="1"/>
      <c r="B55" s="1"/>
      <c r="E55" s="31"/>
      <c r="F55" s="44"/>
      <c r="G55" s="44"/>
      <c r="H55" s="44"/>
      <c r="I55" s="44"/>
      <c r="J55" s="45"/>
      <c r="K55" s="40"/>
      <c r="L55" s="31"/>
      <c r="M55" s="40"/>
      <c r="N55" s="40"/>
      <c r="O55" s="40"/>
    </row>
    <row r="56" spans="1:15" x14ac:dyDescent="0.3">
      <c r="A56" s="1"/>
      <c r="B56" s="1"/>
      <c r="E56" s="31"/>
      <c r="F56" s="42"/>
      <c r="G56" s="31"/>
      <c r="H56" s="42"/>
      <c r="I56" s="42"/>
      <c r="J56" s="31"/>
      <c r="K56" s="40"/>
      <c r="L56" s="31"/>
      <c r="M56" s="40"/>
      <c r="N56" s="40"/>
      <c r="O56" s="40"/>
    </row>
    <row r="57" spans="1:15" x14ac:dyDescent="0.3">
      <c r="A57" s="1"/>
      <c r="B57" s="1"/>
      <c r="E57" s="31"/>
      <c r="F57" s="42"/>
      <c r="G57" s="42"/>
      <c r="H57" s="46"/>
      <c r="I57" s="46"/>
      <c r="J57" s="31"/>
      <c r="K57" s="40"/>
      <c r="L57" s="31"/>
      <c r="M57" s="40"/>
      <c r="N57" s="40"/>
      <c r="O57" s="40"/>
    </row>
    <row r="58" spans="1:15" x14ac:dyDescent="0.3">
      <c r="A58" s="1"/>
      <c r="B58" s="1"/>
      <c r="E58" s="31"/>
      <c r="F58" s="42"/>
      <c r="G58" s="42"/>
      <c r="H58" s="42"/>
      <c r="I58" s="42"/>
      <c r="J58" s="31"/>
      <c r="K58" s="40"/>
      <c r="L58" s="31"/>
      <c r="M58" s="40"/>
      <c r="N58" s="40"/>
      <c r="O58" s="40"/>
    </row>
    <row r="59" spans="1:15" x14ac:dyDescent="0.3">
      <c r="A59" s="1"/>
      <c r="B59" s="1"/>
      <c r="E59" s="31"/>
      <c r="F59" s="42"/>
      <c r="G59" s="47"/>
      <c r="H59" s="42"/>
      <c r="I59" s="42"/>
      <c r="J59" s="31"/>
      <c r="K59" s="40"/>
      <c r="L59" s="31"/>
      <c r="M59" s="40"/>
      <c r="N59" s="40"/>
      <c r="O59" s="40"/>
    </row>
    <row r="60" spans="1:15" x14ac:dyDescent="0.3">
      <c r="A60" s="1"/>
      <c r="B60" s="1"/>
      <c r="E60" s="31"/>
      <c r="F60" s="42"/>
      <c r="G60" s="42"/>
      <c r="H60" s="42"/>
      <c r="I60" s="42"/>
      <c r="J60" s="31"/>
      <c r="K60" s="40"/>
      <c r="L60" s="31"/>
      <c r="M60" s="40"/>
      <c r="N60" s="40"/>
      <c r="O60" s="40"/>
    </row>
    <row r="61" spans="1:15" x14ac:dyDescent="0.3">
      <c r="A61" s="1"/>
      <c r="B61" s="1"/>
      <c r="E61" s="31"/>
      <c r="F61" s="42"/>
      <c r="G61" s="42"/>
      <c r="H61" s="42"/>
      <c r="I61" s="42"/>
      <c r="J61" s="31"/>
      <c r="K61" s="40"/>
      <c r="L61" s="31"/>
      <c r="M61" s="40"/>
      <c r="N61" s="40"/>
      <c r="O61" s="40"/>
    </row>
    <row r="62" spans="1:15" x14ac:dyDescent="0.3">
      <c r="A62" s="1"/>
      <c r="B62" s="1"/>
      <c r="E62" s="31"/>
      <c r="F62" s="42"/>
      <c r="G62" s="42"/>
      <c r="H62" s="42"/>
      <c r="I62" s="42"/>
      <c r="J62" s="31"/>
      <c r="K62" s="40"/>
      <c r="L62" s="31"/>
      <c r="M62" s="40"/>
      <c r="N62" s="40"/>
      <c r="O62" s="40"/>
    </row>
    <row r="63" spans="1:15" x14ac:dyDescent="0.3">
      <c r="A63" s="1"/>
      <c r="B63" s="1"/>
      <c r="E63" s="31"/>
      <c r="F63" s="42"/>
      <c r="G63" s="42"/>
      <c r="H63" s="42"/>
      <c r="I63" s="42"/>
      <c r="J63" s="31"/>
      <c r="K63" s="40"/>
      <c r="L63" s="31"/>
      <c r="M63" s="40"/>
      <c r="N63" s="40"/>
      <c r="O63" s="40"/>
    </row>
    <row r="64" spans="1:15" x14ac:dyDescent="0.3">
      <c r="A64" s="1"/>
      <c r="B64" s="1"/>
      <c r="E64" s="31"/>
      <c r="F64" s="42"/>
      <c r="G64" s="42"/>
      <c r="H64" s="42"/>
      <c r="I64" s="42"/>
      <c r="J64" s="31"/>
      <c r="K64" s="40"/>
      <c r="L64" s="31"/>
      <c r="M64" s="40"/>
      <c r="N64" s="40"/>
      <c r="O64" s="40"/>
    </row>
    <row r="65" spans="1:15" x14ac:dyDescent="0.3">
      <c r="A65" s="1"/>
      <c r="B65" s="1"/>
      <c r="E65" s="31"/>
      <c r="F65" s="42"/>
      <c r="G65" s="42"/>
      <c r="H65" s="42"/>
      <c r="I65" s="42"/>
      <c r="J65" s="31"/>
      <c r="K65" s="40"/>
      <c r="L65" s="31"/>
      <c r="M65" s="40"/>
      <c r="N65" s="40"/>
      <c r="O65" s="40"/>
    </row>
    <row r="66" spans="1:15" x14ac:dyDescent="0.3">
      <c r="A66" s="1"/>
      <c r="B66" s="1"/>
      <c r="E66" s="31"/>
      <c r="F66" s="40"/>
      <c r="G66" s="40"/>
      <c r="H66" s="40"/>
      <c r="I66" s="40"/>
      <c r="J66" s="31"/>
      <c r="K66" s="40"/>
      <c r="L66" s="31"/>
      <c r="M66" s="40"/>
      <c r="N66" s="40"/>
      <c r="O66" s="40"/>
    </row>
    <row r="67" spans="1:15" x14ac:dyDescent="0.3">
      <c r="A67" s="1"/>
      <c r="B67" s="1"/>
      <c r="E67" s="31"/>
      <c r="F67" s="40"/>
      <c r="G67" s="40"/>
      <c r="H67" s="40"/>
      <c r="I67" s="40"/>
      <c r="J67" s="31"/>
      <c r="K67" s="40"/>
      <c r="L67" s="31"/>
      <c r="M67" s="40"/>
      <c r="N67" s="40"/>
      <c r="O67" s="40"/>
    </row>
    <row r="68" spans="1:15" x14ac:dyDescent="0.3">
      <c r="A68" s="1"/>
      <c r="B68" s="1"/>
      <c r="E68" s="31"/>
      <c r="F68" s="40"/>
      <c r="G68" s="40"/>
      <c r="H68" s="40"/>
      <c r="I68" s="40"/>
      <c r="J68" s="31"/>
      <c r="K68" s="40"/>
      <c r="L68" s="31"/>
      <c r="M68" s="40"/>
      <c r="N68" s="40"/>
      <c r="O68" s="40"/>
    </row>
    <row r="69" spans="1:15" x14ac:dyDescent="0.3">
      <c r="A69" s="1"/>
      <c r="B69" s="1"/>
      <c r="E69" s="31"/>
      <c r="F69" s="40"/>
      <c r="G69" s="40"/>
      <c r="H69" s="40"/>
      <c r="I69" s="40"/>
      <c r="J69" s="31"/>
      <c r="K69" s="40"/>
      <c r="L69" s="31"/>
      <c r="M69" s="40"/>
      <c r="N69" s="40"/>
      <c r="O69" s="40"/>
    </row>
    <row r="70" spans="1:15" x14ac:dyDescent="0.3">
      <c r="A70" s="1"/>
      <c r="B70" s="1"/>
      <c r="E70" s="31"/>
      <c r="F70" s="40"/>
      <c r="G70" s="40"/>
      <c r="H70" s="40"/>
      <c r="I70" s="40"/>
      <c r="J70" s="31"/>
      <c r="K70" s="40"/>
      <c r="L70" s="31"/>
      <c r="M70" s="40"/>
      <c r="N70" s="40"/>
      <c r="O70" s="40"/>
    </row>
    <row r="71" spans="1:15" x14ac:dyDescent="0.3">
      <c r="A71" s="1"/>
      <c r="B71" s="1"/>
      <c r="E71" s="31"/>
      <c r="F71" s="48"/>
      <c r="G71" s="40"/>
      <c r="H71" s="40"/>
      <c r="I71" s="40"/>
      <c r="J71" s="31"/>
      <c r="K71" s="40"/>
      <c r="L71" s="31"/>
      <c r="M71" s="40"/>
      <c r="N71" s="40"/>
      <c r="O71" s="40"/>
    </row>
    <row r="72" spans="1:15" x14ac:dyDescent="0.3">
      <c r="A72" s="1"/>
      <c r="B72" s="1"/>
      <c r="E72" s="31"/>
      <c r="F72" s="48"/>
      <c r="G72" s="40"/>
      <c r="H72" s="40"/>
      <c r="I72" s="40"/>
      <c r="J72" s="31"/>
      <c r="K72" s="40"/>
      <c r="L72" s="31"/>
      <c r="M72" s="40"/>
      <c r="N72" s="40"/>
      <c r="O72" s="40"/>
    </row>
    <row r="73" spans="1:15" x14ac:dyDescent="0.3">
      <c r="A73" s="1"/>
      <c r="B73" s="1"/>
      <c r="E73" s="31"/>
      <c r="F73" s="48"/>
      <c r="G73" s="40"/>
      <c r="H73" s="40"/>
      <c r="I73" s="40"/>
      <c r="J73" s="31"/>
      <c r="K73" s="40"/>
      <c r="L73" s="31"/>
      <c r="M73" s="40"/>
      <c r="N73" s="40"/>
      <c r="O73" s="40"/>
    </row>
    <row r="74" spans="1:15" x14ac:dyDescent="0.3">
      <c r="A74" s="1"/>
      <c r="B74" s="1"/>
      <c r="E74" s="31"/>
      <c r="F74" s="48"/>
      <c r="G74" s="40"/>
      <c r="H74" s="40"/>
      <c r="I74" s="40"/>
      <c r="J74" s="31"/>
      <c r="K74" s="40"/>
      <c r="L74" s="31"/>
      <c r="M74" s="40"/>
      <c r="N74" s="40"/>
      <c r="O74" s="40"/>
    </row>
    <row r="75" spans="1:15" x14ac:dyDescent="0.3">
      <c r="A75" s="1"/>
      <c r="B75" s="1"/>
      <c r="E75" s="31"/>
      <c r="F75" s="48"/>
      <c r="G75" s="40"/>
      <c r="H75" s="40"/>
      <c r="I75" s="40"/>
      <c r="J75" s="31"/>
      <c r="K75" s="40"/>
      <c r="L75" s="31"/>
      <c r="M75" s="40"/>
      <c r="N75" s="40"/>
      <c r="O75" s="40"/>
    </row>
    <row r="76" spans="1:15" x14ac:dyDescent="0.3">
      <c r="A76" s="1"/>
      <c r="B76" s="1"/>
      <c r="E76" s="31"/>
      <c r="F76" s="48"/>
      <c r="G76" s="40"/>
      <c r="H76" s="40"/>
      <c r="I76" s="40"/>
      <c r="J76" s="31"/>
      <c r="K76" s="40"/>
      <c r="L76" s="31"/>
      <c r="M76" s="40"/>
      <c r="N76" s="40"/>
      <c r="O76" s="40"/>
    </row>
    <row r="77" spans="1:15" x14ac:dyDescent="0.3">
      <c r="A77" s="1"/>
      <c r="B77" s="1"/>
      <c r="E77" s="31"/>
      <c r="F77" s="48"/>
      <c r="G77" s="40"/>
      <c r="H77" s="40"/>
      <c r="I77" s="40"/>
      <c r="J77" s="31"/>
      <c r="K77" s="40"/>
      <c r="L77" s="31"/>
      <c r="M77" s="40"/>
      <c r="N77" s="40"/>
      <c r="O77" s="40"/>
    </row>
    <row r="78" spans="1:15" x14ac:dyDescent="0.3">
      <c r="A78" s="1"/>
      <c r="B78" s="1"/>
      <c r="E78" s="31"/>
      <c r="F78" s="48"/>
      <c r="G78" s="40"/>
      <c r="H78" s="40"/>
      <c r="I78" s="40"/>
      <c r="J78" s="31"/>
      <c r="K78" s="40"/>
      <c r="L78" s="31"/>
      <c r="M78" s="40"/>
      <c r="N78" s="40"/>
      <c r="O78" s="40"/>
    </row>
    <row r="79" spans="1:15" x14ac:dyDescent="0.3">
      <c r="A79" s="1"/>
      <c r="B79" s="1"/>
      <c r="E79" s="31"/>
      <c r="F79" s="48"/>
      <c r="G79" s="40"/>
      <c r="H79" s="40"/>
      <c r="I79" s="40"/>
      <c r="J79" s="31"/>
      <c r="K79" s="40"/>
      <c r="L79" s="31"/>
      <c r="M79" s="40"/>
      <c r="N79" s="40"/>
      <c r="O79" s="40"/>
    </row>
    <row r="80" spans="1:15" x14ac:dyDescent="0.3">
      <c r="A80" s="1"/>
      <c r="B80" s="1"/>
      <c r="E80" s="31"/>
      <c r="F80" s="48"/>
      <c r="G80" s="40"/>
      <c r="H80" s="40"/>
      <c r="I80" s="40"/>
      <c r="J80" s="31"/>
      <c r="K80" s="40"/>
      <c r="L80" s="31"/>
      <c r="M80" s="40"/>
      <c r="N80" s="40"/>
      <c r="O80" s="40"/>
    </row>
    <row r="81" spans="1:15" x14ac:dyDescent="0.3">
      <c r="A81" s="1"/>
      <c r="B81" s="1"/>
      <c r="E81" s="31"/>
      <c r="F81" s="40"/>
      <c r="G81" s="40"/>
      <c r="H81" s="40"/>
      <c r="I81" s="40"/>
      <c r="J81" s="31"/>
      <c r="K81" s="40"/>
      <c r="L81" s="31"/>
      <c r="M81" s="40"/>
      <c r="N81" s="40"/>
      <c r="O81" s="40"/>
    </row>
    <row r="82" spans="1:15" x14ac:dyDescent="0.3">
      <c r="A82" s="1"/>
      <c r="B82" s="1"/>
      <c r="E82" s="31"/>
      <c r="F82" s="40"/>
      <c r="G82" s="40"/>
      <c r="H82" s="40"/>
      <c r="I82" s="40"/>
      <c r="J82" s="31"/>
      <c r="K82" s="40"/>
      <c r="L82" s="31"/>
      <c r="M82" s="40"/>
      <c r="N82" s="40"/>
      <c r="O82" s="40"/>
    </row>
    <row r="83" spans="1:15" x14ac:dyDescent="0.3">
      <c r="A83" s="1"/>
      <c r="B83" s="1"/>
      <c r="E83" s="31"/>
      <c r="F83" s="40"/>
      <c r="G83" s="40"/>
      <c r="H83" s="40"/>
      <c r="I83" s="40"/>
      <c r="J83" s="31"/>
      <c r="K83" s="40"/>
      <c r="L83" s="31"/>
      <c r="M83" s="40"/>
      <c r="N83" s="40"/>
      <c r="O83" s="40"/>
    </row>
    <row r="84" spans="1:15" x14ac:dyDescent="0.3">
      <c r="A84" s="1"/>
      <c r="B84" s="1"/>
      <c r="E84" s="31"/>
      <c r="F84" s="40"/>
      <c r="G84" s="40"/>
      <c r="H84" s="40"/>
      <c r="I84" s="40"/>
      <c r="J84" s="31"/>
      <c r="K84" s="40"/>
      <c r="L84" s="31"/>
      <c r="M84" s="40"/>
      <c r="N84" s="40"/>
      <c r="O84" s="40"/>
    </row>
    <row r="85" spans="1:15" x14ac:dyDescent="0.3">
      <c r="A85" s="1"/>
      <c r="B85" s="1"/>
      <c r="E85" s="31"/>
      <c r="F85" s="40"/>
      <c r="G85" s="40"/>
      <c r="H85" s="40"/>
      <c r="I85" s="40"/>
      <c r="J85" s="31"/>
      <c r="K85" s="40"/>
      <c r="L85" s="31"/>
      <c r="M85" s="40"/>
      <c r="N85" s="40"/>
      <c r="O85" s="40"/>
    </row>
    <row r="86" spans="1:15" x14ac:dyDescent="0.3">
      <c r="A86" s="1"/>
      <c r="B86" s="1"/>
      <c r="E86" s="31"/>
      <c r="F86" s="40"/>
      <c r="G86" s="40"/>
      <c r="H86" s="40"/>
      <c r="I86" s="40"/>
      <c r="J86" s="31"/>
      <c r="K86" s="40"/>
      <c r="L86" s="31"/>
      <c r="M86" s="40"/>
      <c r="N86" s="40"/>
      <c r="O86" s="40"/>
    </row>
    <row r="87" spans="1:15" x14ac:dyDescent="0.3">
      <c r="A87" s="1"/>
      <c r="B87" s="1"/>
      <c r="E87" s="31"/>
      <c r="F87" s="40"/>
      <c r="G87" s="40"/>
      <c r="H87" s="40"/>
      <c r="I87" s="40"/>
      <c r="J87" s="31"/>
      <c r="K87" s="40"/>
      <c r="L87" s="31"/>
      <c r="M87" s="40"/>
      <c r="N87" s="40"/>
      <c r="O87" s="40"/>
    </row>
    <row r="88" spans="1:15" x14ac:dyDescent="0.3">
      <c r="A88" s="1"/>
      <c r="B88" s="1"/>
      <c r="E88" s="31"/>
      <c r="F88" s="40"/>
      <c r="G88" s="40"/>
      <c r="H88" s="40"/>
      <c r="I88" s="40"/>
      <c r="J88" s="31"/>
      <c r="K88" s="40"/>
      <c r="L88" s="31"/>
      <c r="M88" s="40"/>
      <c r="N88" s="40"/>
      <c r="O88" s="40"/>
    </row>
    <row r="89" spans="1:15" x14ac:dyDescent="0.3">
      <c r="A89" s="1"/>
      <c r="B89" s="1"/>
      <c r="E89" s="31"/>
      <c r="F89" s="40"/>
      <c r="G89" s="40"/>
      <c r="H89" s="40"/>
      <c r="I89" s="40"/>
      <c r="J89" s="31"/>
      <c r="K89" s="40"/>
      <c r="L89" s="31"/>
      <c r="M89" s="40"/>
      <c r="N89" s="40"/>
      <c r="O89" s="40"/>
    </row>
    <row r="90" spans="1:15" x14ac:dyDescent="0.3">
      <c r="A90" s="1"/>
      <c r="B90" s="1"/>
      <c r="E90" s="31"/>
      <c r="F90" s="40"/>
      <c r="G90" s="40"/>
      <c r="H90" s="40"/>
      <c r="I90" s="40"/>
      <c r="J90" s="31"/>
      <c r="K90" s="40"/>
      <c r="L90" s="31"/>
      <c r="M90" s="40"/>
      <c r="N90" s="40"/>
      <c r="O90" s="40"/>
    </row>
    <row r="91" spans="1:15" x14ac:dyDescent="0.3">
      <c r="A91" s="1"/>
      <c r="B91" s="1"/>
      <c r="E91" s="31"/>
      <c r="F91" s="40"/>
      <c r="G91" s="40"/>
      <c r="H91" s="40"/>
      <c r="I91" s="40"/>
      <c r="J91" s="31"/>
      <c r="K91" s="40"/>
      <c r="L91" s="31"/>
      <c r="M91" s="40"/>
      <c r="N91" s="40"/>
      <c r="O91" s="40"/>
    </row>
    <row r="92" spans="1:15" x14ac:dyDescent="0.3">
      <c r="A92" s="1"/>
      <c r="B92" s="1"/>
      <c r="E92" s="31"/>
      <c r="F92" s="40"/>
      <c r="G92" s="40"/>
      <c r="H92" s="40"/>
      <c r="I92" s="40"/>
      <c r="J92" s="31"/>
      <c r="K92" s="40"/>
      <c r="L92" s="31"/>
      <c r="M92" s="40"/>
      <c r="N92" s="40"/>
      <c r="O92" s="40"/>
    </row>
    <row r="93" spans="1:15" x14ac:dyDescent="0.3">
      <c r="A93" s="1"/>
      <c r="B93" s="1"/>
      <c r="E93" s="31"/>
      <c r="F93" s="40"/>
      <c r="G93" s="40"/>
      <c r="H93" s="40"/>
      <c r="I93" s="40"/>
      <c r="J93" s="31"/>
      <c r="K93" s="40"/>
      <c r="L93" s="31"/>
      <c r="M93" s="40"/>
      <c r="N93" s="40"/>
      <c r="O93" s="40"/>
    </row>
    <row r="94" spans="1:15" x14ac:dyDescent="0.3">
      <c r="A94" s="1"/>
      <c r="B94" s="1"/>
      <c r="E94" s="31"/>
      <c r="F94" s="40"/>
      <c r="G94" s="40"/>
      <c r="H94" s="40"/>
      <c r="I94" s="40"/>
      <c r="J94" s="31"/>
      <c r="K94" s="40"/>
      <c r="L94" s="31"/>
      <c r="M94" s="40"/>
      <c r="N94" s="40"/>
      <c r="O94" s="40"/>
    </row>
    <row r="95" spans="1:15" x14ac:dyDescent="0.3">
      <c r="A95" s="1"/>
      <c r="B95" s="1"/>
      <c r="E95" s="31"/>
      <c r="F95" s="40"/>
      <c r="G95" s="40"/>
      <c r="H95" s="40"/>
      <c r="I95" s="40"/>
      <c r="J95" s="31"/>
      <c r="K95" s="40"/>
      <c r="L95" s="31"/>
      <c r="M95" s="40"/>
      <c r="N95" s="40"/>
      <c r="O95" s="40"/>
    </row>
    <row r="96" spans="1:15" x14ac:dyDescent="0.3">
      <c r="A96" s="1"/>
      <c r="B96" s="1"/>
      <c r="E96" s="31"/>
      <c r="F96" s="40"/>
      <c r="G96" s="40"/>
      <c r="H96" s="40"/>
      <c r="I96" s="40"/>
      <c r="J96" s="31"/>
      <c r="K96" s="40"/>
      <c r="L96" s="31"/>
      <c r="M96" s="40"/>
      <c r="N96" s="40"/>
      <c r="O96" s="40"/>
    </row>
    <row r="97" spans="1:15" x14ac:dyDescent="0.3">
      <c r="A97" s="1"/>
      <c r="B97" s="1"/>
      <c r="E97" s="31"/>
      <c r="F97" s="40"/>
      <c r="G97" s="40"/>
      <c r="H97" s="40"/>
      <c r="I97" s="40"/>
      <c r="J97" s="31"/>
      <c r="K97" s="40"/>
      <c r="L97" s="31"/>
      <c r="M97" s="40"/>
      <c r="N97" s="40"/>
      <c r="O97" s="40"/>
    </row>
    <row r="98" spans="1:15" x14ac:dyDescent="0.3">
      <c r="A98" s="1"/>
      <c r="B98" s="1"/>
      <c r="E98" s="31"/>
      <c r="F98" s="40"/>
      <c r="G98" s="40"/>
      <c r="H98" s="40"/>
      <c r="I98" s="40"/>
      <c r="J98" s="31"/>
      <c r="K98" s="40"/>
      <c r="L98" s="31"/>
      <c r="M98" s="40"/>
      <c r="N98" s="40"/>
      <c r="O98" s="40"/>
    </row>
    <row r="99" spans="1:15" x14ac:dyDescent="0.3">
      <c r="A99" s="1"/>
      <c r="B99" s="1"/>
      <c r="E99" s="31"/>
      <c r="F99" s="40"/>
      <c r="G99" s="40"/>
      <c r="H99" s="40"/>
      <c r="I99" s="40"/>
      <c r="J99" s="31"/>
      <c r="K99" s="40"/>
      <c r="L99" s="31"/>
      <c r="M99" s="40"/>
      <c r="N99" s="40"/>
      <c r="O99" s="40"/>
    </row>
    <row r="100" spans="1:15" x14ac:dyDescent="0.3">
      <c r="A100" s="1"/>
      <c r="B100" s="1"/>
      <c r="E100" s="31"/>
      <c r="F100" s="40"/>
      <c r="G100" s="40"/>
      <c r="H100" s="40"/>
      <c r="I100" s="40"/>
      <c r="J100" s="31"/>
      <c r="K100" s="40"/>
      <c r="L100" s="31"/>
      <c r="M100" s="40"/>
      <c r="N100" s="40"/>
      <c r="O100" s="40"/>
    </row>
    <row r="101" spans="1:15" x14ac:dyDescent="0.3">
      <c r="A101" s="1"/>
      <c r="B101" s="1"/>
      <c r="E101" s="31"/>
      <c r="F101" s="40"/>
      <c r="G101" s="40"/>
      <c r="H101" s="40"/>
      <c r="I101" s="40"/>
      <c r="J101" s="31"/>
      <c r="K101" s="40"/>
      <c r="L101" s="31"/>
      <c r="M101" s="40"/>
      <c r="N101" s="40"/>
      <c r="O101" s="40"/>
    </row>
    <row r="102" spans="1:15" x14ac:dyDescent="0.3">
      <c r="A102" s="1"/>
      <c r="B102" s="1"/>
      <c r="E102" s="31"/>
      <c r="F102" s="40"/>
      <c r="G102" s="40"/>
      <c r="H102" s="40"/>
      <c r="I102" s="40"/>
      <c r="J102" s="31"/>
      <c r="K102" s="40"/>
      <c r="L102" s="31"/>
      <c r="M102" s="40"/>
      <c r="N102" s="40"/>
      <c r="O102" s="40"/>
    </row>
    <row r="103" spans="1:15" x14ac:dyDescent="0.3">
      <c r="A103" s="1"/>
      <c r="B103" s="1"/>
      <c r="E103" s="31"/>
      <c r="F103" s="40"/>
      <c r="G103" s="40"/>
      <c r="H103" s="40"/>
      <c r="I103" s="40"/>
      <c r="J103" s="31"/>
      <c r="K103" s="40"/>
      <c r="L103" s="31"/>
      <c r="M103" s="40"/>
      <c r="N103" s="40"/>
      <c r="O103" s="40"/>
    </row>
    <row r="104" spans="1:15" x14ac:dyDescent="0.3">
      <c r="A104" s="1"/>
      <c r="B104" s="1"/>
      <c r="E104" s="31"/>
      <c r="F104" s="40"/>
      <c r="G104" s="40"/>
      <c r="H104" s="40"/>
      <c r="I104" s="40"/>
      <c r="J104" s="31"/>
      <c r="K104" s="40"/>
      <c r="L104" s="31"/>
      <c r="M104" s="40"/>
      <c r="N104" s="40"/>
      <c r="O104" s="40"/>
    </row>
    <row r="105" spans="1:15" x14ac:dyDescent="0.3">
      <c r="A105" s="1"/>
      <c r="B105" s="1"/>
      <c r="E105" s="31"/>
      <c r="F105" s="40"/>
      <c r="G105" s="40"/>
      <c r="H105" s="40"/>
      <c r="I105" s="40"/>
      <c r="J105" s="31"/>
      <c r="K105" s="40"/>
      <c r="L105" s="31"/>
      <c r="M105" s="40"/>
      <c r="N105" s="40"/>
      <c r="O105" s="40"/>
    </row>
    <row r="106" spans="1:15" x14ac:dyDescent="0.3">
      <c r="A106" s="1"/>
      <c r="B106" s="1"/>
      <c r="E106" s="31"/>
      <c r="F106" s="40"/>
      <c r="G106" s="40"/>
      <c r="H106" s="40"/>
      <c r="I106" s="40"/>
      <c r="J106" s="31"/>
      <c r="K106" s="40"/>
      <c r="L106" s="31"/>
      <c r="M106" s="40"/>
      <c r="N106" s="40"/>
      <c r="O106" s="40"/>
    </row>
    <row r="107" spans="1:15" x14ac:dyDescent="0.3">
      <c r="A107" s="1"/>
      <c r="B107" s="1"/>
      <c r="E107" s="31"/>
      <c r="F107" s="40"/>
      <c r="G107" s="40"/>
      <c r="H107" s="40"/>
      <c r="I107" s="40"/>
      <c r="J107" s="31"/>
      <c r="K107" s="40"/>
      <c r="L107" s="31"/>
      <c r="M107" s="40"/>
      <c r="N107" s="40"/>
      <c r="O107" s="40"/>
    </row>
    <row r="108" spans="1:15" x14ac:dyDescent="0.3">
      <c r="A108" s="1"/>
      <c r="B108" s="1"/>
      <c r="E108" s="31"/>
      <c r="F108" s="40"/>
      <c r="G108" s="40"/>
      <c r="H108" s="40"/>
      <c r="I108" s="40"/>
      <c r="J108" s="31"/>
      <c r="K108" s="40"/>
      <c r="L108" s="31"/>
      <c r="M108" s="40"/>
      <c r="N108" s="40"/>
      <c r="O108" s="40"/>
    </row>
    <row r="109" spans="1:15" x14ac:dyDescent="0.3">
      <c r="A109" s="1"/>
      <c r="B109" s="1"/>
      <c r="E109" s="31"/>
      <c r="F109" s="40"/>
      <c r="G109" s="40"/>
      <c r="H109" s="40"/>
      <c r="I109" s="40"/>
      <c r="J109" s="31"/>
      <c r="K109" s="40"/>
      <c r="L109" s="31"/>
      <c r="M109" s="40"/>
      <c r="N109" s="40"/>
      <c r="O109" s="40"/>
    </row>
    <row r="110" spans="1:15" x14ac:dyDescent="0.3">
      <c r="A110" s="1"/>
      <c r="B110" s="1"/>
      <c r="E110" s="31"/>
      <c r="F110" s="40"/>
      <c r="G110" s="40"/>
      <c r="H110" s="40"/>
      <c r="I110" s="40"/>
      <c r="J110" s="31"/>
      <c r="K110" s="40"/>
      <c r="L110" s="31"/>
      <c r="M110" s="40"/>
      <c r="N110" s="40"/>
      <c r="O110" s="40"/>
    </row>
    <row r="111" spans="1:15" x14ac:dyDescent="0.3">
      <c r="A111" s="1"/>
      <c r="B111" s="1"/>
      <c r="E111" s="31"/>
      <c r="F111" s="40"/>
      <c r="G111" s="40"/>
      <c r="H111" s="40"/>
      <c r="I111" s="40"/>
      <c r="J111" s="31"/>
      <c r="K111" s="40"/>
      <c r="L111" s="31"/>
      <c r="M111" s="40"/>
      <c r="N111" s="40"/>
      <c r="O111" s="40"/>
    </row>
    <row r="112" spans="1:15" x14ac:dyDescent="0.3">
      <c r="A112" s="1"/>
      <c r="B112" s="1"/>
      <c r="E112" s="31"/>
      <c r="F112" s="40"/>
      <c r="G112" s="40"/>
      <c r="H112" s="40"/>
      <c r="I112" s="40"/>
      <c r="J112" s="31"/>
      <c r="K112" s="40"/>
      <c r="L112" s="31"/>
      <c r="M112" s="40"/>
      <c r="N112" s="40"/>
      <c r="O112" s="40"/>
    </row>
    <row r="113" spans="1:15" x14ac:dyDescent="0.3">
      <c r="A113" s="1"/>
      <c r="B113" s="1"/>
      <c r="E113" s="31"/>
      <c r="F113" s="40"/>
      <c r="G113" s="40"/>
      <c r="H113" s="40"/>
      <c r="I113" s="40"/>
      <c r="J113" s="31"/>
      <c r="K113" s="40"/>
      <c r="L113" s="31"/>
      <c r="M113" s="40"/>
      <c r="N113" s="40"/>
      <c r="O113" s="40"/>
    </row>
    <row r="114" spans="1:15" x14ac:dyDescent="0.3">
      <c r="A114" s="1"/>
      <c r="B114" s="1"/>
      <c r="E114" s="31"/>
      <c r="F114" s="40"/>
      <c r="G114" s="40"/>
      <c r="H114" s="40"/>
      <c r="I114" s="40"/>
      <c r="J114" s="31"/>
      <c r="K114" s="40"/>
      <c r="L114" s="31"/>
      <c r="M114" s="40"/>
      <c r="N114" s="40"/>
      <c r="O114" s="40"/>
    </row>
    <row r="115" spans="1:15" x14ac:dyDescent="0.3">
      <c r="A115" s="1"/>
      <c r="B115" s="1"/>
      <c r="E115" s="31"/>
      <c r="F115" s="40"/>
      <c r="G115" s="40"/>
      <c r="H115" s="40"/>
      <c r="I115" s="40"/>
      <c r="J115" s="31"/>
      <c r="K115" s="40"/>
      <c r="L115" s="31"/>
      <c r="M115" s="40"/>
      <c r="N115" s="40"/>
      <c r="O115" s="40"/>
    </row>
    <row r="116" spans="1:15" x14ac:dyDescent="0.3">
      <c r="A116" s="1"/>
      <c r="B116" s="1"/>
      <c r="E116" s="31"/>
      <c r="F116" s="40"/>
      <c r="G116" s="40"/>
      <c r="H116" s="40"/>
      <c r="I116" s="40"/>
      <c r="J116" s="31"/>
      <c r="K116" s="40"/>
      <c r="L116" s="31"/>
      <c r="M116" s="40"/>
      <c r="N116" s="40"/>
      <c r="O116" s="40"/>
    </row>
    <row r="117" spans="1:15" x14ac:dyDescent="0.3">
      <c r="A117" s="1"/>
      <c r="B117" s="1"/>
      <c r="E117" s="31"/>
      <c r="F117" s="40"/>
      <c r="G117" s="40"/>
      <c r="H117" s="40"/>
      <c r="I117" s="40"/>
      <c r="J117" s="31"/>
      <c r="K117" s="40"/>
      <c r="L117" s="31"/>
      <c r="M117" s="40"/>
      <c r="N117" s="40"/>
      <c r="O117" s="40"/>
    </row>
    <row r="118" spans="1:15" x14ac:dyDescent="0.3">
      <c r="A118" s="1"/>
      <c r="B118" s="1"/>
      <c r="E118" s="31"/>
      <c r="F118" s="40"/>
      <c r="G118" s="40"/>
      <c r="H118" s="40"/>
      <c r="I118" s="40"/>
      <c r="J118" s="31"/>
      <c r="K118" s="40"/>
      <c r="L118" s="31"/>
      <c r="M118" s="40"/>
      <c r="N118" s="40"/>
      <c r="O118" s="40"/>
    </row>
    <row r="119" spans="1:15" x14ac:dyDescent="0.3">
      <c r="A119" s="1"/>
      <c r="B119" s="1"/>
      <c r="E119" s="31"/>
      <c r="F119" s="40"/>
      <c r="G119" s="40"/>
      <c r="H119" s="40"/>
      <c r="I119" s="40"/>
      <c r="J119" s="31"/>
      <c r="K119" s="40"/>
      <c r="L119" s="31"/>
      <c r="M119" s="40"/>
      <c r="N119" s="40"/>
      <c r="O119" s="40"/>
    </row>
    <row r="120" spans="1:15" x14ac:dyDescent="0.3">
      <c r="A120" s="1"/>
      <c r="B120" s="1"/>
      <c r="E120" s="31"/>
      <c r="F120" s="40"/>
      <c r="G120" s="40"/>
      <c r="H120" s="40"/>
      <c r="I120" s="40"/>
      <c r="J120" s="31"/>
      <c r="K120" s="40"/>
      <c r="L120" s="31"/>
      <c r="M120" s="40"/>
      <c r="N120" s="40"/>
      <c r="O120" s="40"/>
    </row>
    <row r="121" spans="1:15" x14ac:dyDescent="0.3">
      <c r="A121" s="1"/>
      <c r="B121" s="1"/>
      <c r="E121" s="31"/>
      <c r="F121" s="40"/>
      <c r="G121" s="40"/>
      <c r="H121" s="40"/>
      <c r="I121" s="40"/>
      <c r="J121" s="31"/>
      <c r="K121" s="40"/>
      <c r="L121" s="31"/>
      <c r="M121" s="40"/>
      <c r="N121" s="40"/>
      <c r="O121" s="40"/>
    </row>
    <row r="122" spans="1:15" x14ac:dyDescent="0.3">
      <c r="A122" s="1"/>
      <c r="B122" s="1"/>
      <c r="E122" s="31"/>
      <c r="F122" s="40"/>
      <c r="G122" s="40"/>
      <c r="H122" s="40"/>
      <c r="I122" s="40"/>
      <c r="J122" s="31"/>
      <c r="K122" s="40"/>
      <c r="L122" s="31"/>
      <c r="M122" s="40"/>
      <c r="N122" s="40"/>
      <c r="O122" s="40"/>
    </row>
    <row r="123" spans="1:15" x14ac:dyDescent="0.3">
      <c r="A123" s="1"/>
      <c r="B123" s="1"/>
      <c r="E123" s="31"/>
      <c r="F123" s="40"/>
      <c r="G123" s="40"/>
      <c r="H123" s="40"/>
      <c r="I123" s="40"/>
      <c r="J123" s="31"/>
      <c r="K123" s="40"/>
      <c r="L123" s="31"/>
      <c r="M123" s="40"/>
      <c r="N123" s="40"/>
      <c r="O123" s="40"/>
    </row>
    <row r="124" spans="1:15" x14ac:dyDescent="0.3">
      <c r="A124" s="1"/>
      <c r="B124" s="1"/>
      <c r="E124" s="31"/>
      <c r="F124" s="40"/>
      <c r="G124" s="40"/>
      <c r="H124" s="40"/>
      <c r="I124" s="40"/>
      <c r="J124" s="31"/>
      <c r="K124" s="40"/>
      <c r="L124" s="31"/>
      <c r="M124" s="40"/>
      <c r="N124" s="40"/>
      <c r="O124" s="40"/>
    </row>
    <row r="125" spans="1:15" x14ac:dyDescent="0.3">
      <c r="A125" s="1"/>
      <c r="B125" s="1"/>
      <c r="E125" s="31"/>
      <c r="F125" s="40"/>
      <c r="G125" s="40"/>
      <c r="H125" s="40"/>
      <c r="I125" s="40"/>
      <c r="J125" s="31"/>
      <c r="K125" s="40"/>
      <c r="L125" s="31"/>
      <c r="M125" s="40"/>
      <c r="N125" s="40"/>
      <c r="O125" s="40"/>
    </row>
    <row r="126" spans="1:15" x14ac:dyDescent="0.3">
      <c r="A126" s="1"/>
      <c r="B126" s="1"/>
      <c r="E126" s="31"/>
      <c r="F126" s="40"/>
      <c r="G126" s="40"/>
      <c r="H126" s="40"/>
      <c r="I126" s="40"/>
      <c r="J126" s="31"/>
      <c r="K126" s="40"/>
      <c r="L126" s="31"/>
      <c r="M126" s="40"/>
      <c r="N126" s="40"/>
      <c r="O126" s="40"/>
    </row>
    <row r="127" spans="1:15" x14ac:dyDescent="0.3">
      <c r="A127" s="1"/>
      <c r="B127" s="1"/>
      <c r="E127" s="31"/>
      <c r="F127" s="40"/>
      <c r="G127" s="40"/>
      <c r="H127" s="40"/>
      <c r="I127" s="40"/>
      <c r="J127" s="31"/>
      <c r="K127" s="40"/>
      <c r="L127" s="31"/>
      <c r="M127" s="40"/>
      <c r="N127" s="40"/>
      <c r="O127" s="40"/>
    </row>
    <row r="128" spans="1:15" x14ac:dyDescent="0.3">
      <c r="A128" s="1"/>
      <c r="B128" s="1"/>
      <c r="E128" s="31"/>
      <c r="F128" s="40"/>
      <c r="G128" s="40"/>
      <c r="H128" s="40"/>
      <c r="I128" s="40"/>
      <c r="J128" s="31"/>
      <c r="K128" s="40"/>
      <c r="L128" s="31"/>
      <c r="M128" s="40"/>
      <c r="N128" s="40"/>
      <c r="O128" s="40"/>
    </row>
    <row r="129" spans="1:15" x14ac:dyDescent="0.3">
      <c r="A129" s="1"/>
      <c r="B129" s="1"/>
      <c r="E129" s="31"/>
      <c r="F129" s="40"/>
      <c r="G129" s="40"/>
      <c r="H129" s="40"/>
      <c r="I129" s="40"/>
      <c r="J129" s="31"/>
      <c r="K129" s="40"/>
      <c r="L129" s="31"/>
      <c r="M129" s="40"/>
      <c r="N129" s="40"/>
      <c r="O129" s="40"/>
    </row>
    <row r="130" spans="1:15" x14ac:dyDescent="0.3">
      <c r="A130" s="1"/>
      <c r="B130" s="1"/>
      <c r="E130" s="31"/>
      <c r="F130" s="40"/>
      <c r="G130" s="40"/>
      <c r="H130" s="40"/>
      <c r="I130" s="40"/>
      <c r="J130" s="31"/>
      <c r="K130" s="40"/>
      <c r="L130" s="31"/>
      <c r="M130" s="40"/>
      <c r="N130" s="40"/>
      <c r="O130" s="40"/>
    </row>
    <row r="131" spans="1:15" x14ac:dyDescent="0.3">
      <c r="A131" s="1"/>
      <c r="B131" s="1"/>
      <c r="E131" s="31"/>
      <c r="F131" s="40"/>
      <c r="G131" s="40"/>
      <c r="H131" s="40"/>
      <c r="I131" s="40"/>
      <c r="J131" s="31"/>
      <c r="K131" s="40"/>
      <c r="L131" s="31"/>
      <c r="M131" s="40"/>
      <c r="N131" s="40"/>
      <c r="O131" s="40"/>
    </row>
    <row r="132" spans="1:15" x14ac:dyDescent="0.3">
      <c r="A132" s="1"/>
      <c r="B132" s="1"/>
      <c r="E132" s="31"/>
      <c r="F132" s="40"/>
      <c r="G132" s="40"/>
      <c r="H132" s="40"/>
      <c r="I132" s="40"/>
      <c r="J132" s="31"/>
      <c r="K132" s="40"/>
      <c r="L132" s="31"/>
      <c r="M132" s="40"/>
      <c r="N132" s="40"/>
      <c r="O132" s="40"/>
    </row>
    <row r="133" spans="1:15" x14ac:dyDescent="0.3">
      <c r="A133" s="1"/>
      <c r="B133" s="1"/>
      <c r="E133" s="31"/>
      <c r="F133" s="40"/>
      <c r="G133" s="40"/>
      <c r="H133" s="40"/>
      <c r="I133" s="40"/>
      <c r="J133" s="31"/>
      <c r="K133" s="40"/>
      <c r="L133" s="31"/>
      <c r="M133" s="40"/>
      <c r="N133" s="40"/>
      <c r="O133" s="40"/>
    </row>
    <row r="134" spans="1:15" x14ac:dyDescent="0.3">
      <c r="A134" s="1"/>
      <c r="B134" s="1"/>
      <c r="E134" s="31"/>
      <c r="F134" s="40"/>
      <c r="G134" s="40"/>
      <c r="H134" s="40"/>
      <c r="I134" s="40"/>
      <c r="J134" s="31"/>
      <c r="K134" s="40"/>
      <c r="L134" s="31"/>
      <c r="M134" s="40"/>
      <c r="N134" s="40"/>
      <c r="O134" s="40"/>
    </row>
    <row r="135" spans="1:15" x14ac:dyDescent="0.3">
      <c r="A135" s="1"/>
      <c r="B135" s="1"/>
      <c r="E135" s="31"/>
      <c r="F135" s="40"/>
      <c r="G135" s="40"/>
      <c r="H135" s="40"/>
      <c r="I135" s="40"/>
      <c r="J135" s="31"/>
      <c r="K135" s="40"/>
      <c r="L135" s="31"/>
      <c r="M135" s="40"/>
      <c r="N135" s="40"/>
      <c r="O135" s="40"/>
    </row>
    <row r="136" spans="1:15" x14ac:dyDescent="0.3">
      <c r="A136" s="1"/>
      <c r="B136" s="1"/>
      <c r="E136" s="31"/>
      <c r="F136" s="40"/>
      <c r="G136" s="40"/>
      <c r="H136" s="40"/>
      <c r="I136" s="40"/>
      <c r="J136" s="31"/>
      <c r="K136" s="40"/>
      <c r="L136" s="31"/>
      <c r="M136" s="40"/>
      <c r="N136" s="40"/>
      <c r="O136" s="40"/>
    </row>
    <row r="137" spans="1:15" x14ac:dyDescent="0.3">
      <c r="A137" s="1"/>
      <c r="B137" s="1"/>
      <c r="E137" s="31"/>
      <c r="F137" s="40"/>
      <c r="G137" s="40"/>
      <c r="H137" s="40"/>
      <c r="I137" s="40"/>
      <c r="J137" s="31"/>
      <c r="K137" s="40"/>
      <c r="L137" s="31"/>
      <c r="M137" s="40"/>
      <c r="N137" s="40"/>
      <c r="O137" s="40"/>
    </row>
    <row r="138" spans="1:15" x14ac:dyDescent="0.3">
      <c r="A138" s="1"/>
      <c r="B138" s="1"/>
      <c r="E138" s="31"/>
      <c r="F138" s="40"/>
      <c r="G138" s="40"/>
      <c r="H138" s="40"/>
      <c r="I138" s="40"/>
      <c r="J138" s="31"/>
      <c r="K138" s="40"/>
      <c r="L138" s="31"/>
      <c r="M138" s="40"/>
      <c r="N138" s="40"/>
      <c r="O138" s="40"/>
    </row>
    <row r="139" spans="1:15" x14ac:dyDescent="0.3">
      <c r="A139" s="1"/>
      <c r="B139" s="1"/>
      <c r="E139" s="31"/>
      <c r="F139" s="40"/>
      <c r="G139" s="40"/>
      <c r="H139" s="40"/>
      <c r="I139" s="40"/>
      <c r="J139" s="31"/>
      <c r="K139" s="40"/>
      <c r="L139" s="31"/>
      <c r="M139" s="40"/>
      <c r="N139" s="40"/>
      <c r="O139" s="40"/>
    </row>
    <row r="140" spans="1:15" x14ac:dyDescent="0.3">
      <c r="A140" s="1"/>
      <c r="B140" s="1"/>
      <c r="E140" s="31"/>
      <c r="F140" s="40"/>
      <c r="G140" s="40"/>
      <c r="H140" s="40"/>
      <c r="I140" s="40"/>
      <c r="J140" s="31"/>
      <c r="K140" s="40"/>
      <c r="L140" s="31"/>
      <c r="M140" s="40"/>
      <c r="N140" s="40"/>
      <c r="O140" s="40"/>
    </row>
    <row r="141" spans="1:15" x14ac:dyDescent="0.3">
      <c r="A141" s="1"/>
      <c r="B141" s="1"/>
      <c r="E141" s="31"/>
      <c r="F141" s="40"/>
      <c r="G141" s="40"/>
      <c r="H141" s="40"/>
      <c r="I141" s="40"/>
      <c r="J141" s="31"/>
      <c r="K141" s="40"/>
      <c r="L141" s="31"/>
      <c r="M141" s="40"/>
      <c r="N141" s="40"/>
      <c r="O141" s="40"/>
    </row>
    <row r="142" spans="1:15" x14ac:dyDescent="0.3">
      <c r="A142" s="1"/>
      <c r="B142" s="1"/>
      <c r="E142" s="31"/>
      <c r="F142" s="40"/>
      <c r="G142" s="40"/>
      <c r="H142" s="40"/>
      <c r="I142" s="40"/>
      <c r="J142" s="31"/>
      <c r="K142" s="40"/>
      <c r="L142" s="31"/>
      <c r="M142" s="40"/>
      <c r="N142" s="40"/>
      <c r="O142" s="40"/>
    </row>
    <row r="143" spans="1:15" x14ac:dyDescent="0.3">
      <c r="A143" s="1"/>
      <c r="B143" s="1"/>
      <c r="E143" s="31"/>
      <c r="F143" s="40"/>
      <c r="G143" s="40"/>
      <c r="H143" s="40"/>
      <c r="I143" s="40"/>
      <c r="J143" s="31"/>
      <c r="K143" s="40"/>
      <c r="L143" s="31"/>
      <c r="M143" s="40"/>
      <c r="N143" s="40"/>
      <c r="O143" s="40"/>
    </row>
    <row r="144" spans="1:15" x14ac:dyDescent="0.3">
      <c r="A144" s="1"/>
      <c r="B144" s="1"/>
      <c r="E144" s="31"/>
      <c r="F144" s="40"/>
      <c r="G144" s="40"/>
      <c r="H144" s="40"/>
      <c r="I144" s="40"/>
      <c r="J144" s="31"/>
      <c r="K144" s="40"/>
      <c r="L144" s="31"/>
      <c r="M144" s="40"/>
      <c r="N144" s="40"/>
      <c r="O144" s="40"/>
    </row>
    <row r="145" spans="1:15" x14ac:dyDescent="0.3">
      <c r="A145" s="1"/>
      <c r="B145" s="1"/>
      <c r="E145" s="31"/>
      <c r="F145" s="40"/>
      <c r="G145" s="40"/>
      <c r="H145" s="40"/>
      <c r="I145" s="40"/>
      <c r="J145" s="31"/>
      <c r="K145" s="40"/>
      <c r="L145" s="31"/>
      <c r="M145" s="40"/>
      <c r="N145" s="40"/>
      <c r="O145" s="40"/>
    </row>
    <row r="146" spans="1:15" x14ac:dyDescent="0.3">
      <c r="A146" s="1"/>
      <c r="B146" s="1"/>
      <c r="E146" s="31"/>
      <c r="F146" s="40"/>
      <c r="G146" s="40"/>
      <c r="H146" s="40"/>
      <c r="I146" s="40"/>
      <c r="J146" s="31"/>
      <c r="K146" s="40"/>
      <c r="L146" s="31"/>
      <c r="M146" s="40"/>
      <c r="N146" s="40"/>
      <c r="O146" s="40"/>
    </row>
    <row r="147" spans="1:15" x14ac:dyDescent="0.3">
      <c r="A147" s="1"/>
      <c r="B147" s="1"/>
      <c r="E147" s="31"/>
      <c r="F147" s="40"/>
      <c r="G147" s="40"/>
      <c r="H147" s="40"/>
      <c r="I147" s="40"/>
      <c r="J147" s="31"/>
      <c r="K147" s="40"/>
      <c r="L147" s="31"/>
      <c r="M147" s="40"/>
      <c r="N147" s="40"/>
      <c r="O147" s="40"/>
    </row>
    <row r="148" spans="1:15" x14ac:dyDescent="0.3">
      <c r="A148" s="1"/>
      <c r="B148" s="1"/>
      <c r="E148" s="31"/>
      <c r="F148" s="40"/>
      <c r="G148" s="40"/>
      <c r="H148" s="40"/>
      <c r="I148" s="40"/>
      <c r="J148" s="31"/>
      <c r="K148" s="40"/>
      <c r="L148" s="31"/>
      <c r="M148" s="40"/>
      <c r="N148" s="40"/>
      <c r="O148" s="40"/>
    </row>
    <row r="149" spans="1:15" x14ac:dyDescent="0.3">
      <c r="A149" s="1"/>
      <c r="B149" s="1"/>
      <c r="E149" s="31"/>
      <c r="F149" s="40"/>
      <c r="G149" s="40"/>
      <c r="H149" s="40"/>
      <c r="I149" s="40"/>
      <c r="J149" s="31"/>
      <c r="K149" s="40"/>
      <c r="L149" s="31"/>
      <c r="M149" s="40"/>
      <c r="N149" s="40"/>
      <c r="O149" s="40"/>
    </row>
    <row r="150" spans="1:15" x14ac:dyDescent="0.3">
      <c r="A150" s="1"/>
      <c r="B150" s="1"/>
      <c r="E150" s="31"/>
      <c r="F150" s="40"/>
      <c r="G150" s="40"/>
      <c r="H150" s="40"/>
      <c r="I150" s="40"/>
      <c r="J150" s="31"/>
      <c r="K150" s="40"/>
      <c r="L150" s="31"/>
      <c r="M150" s="40"/>
      <c r="N150" s="40"/>
      <c r="O150" s="40"/>
    </row>
    <row r="151" spans="1:15" x14ac:dyDescent="0.3">
      <c r="A151" s="1"/>
      <c r="B151" s="1"/>
      <c r="E151" s="31"/>
      <c r="F151" s="40"/>
      <c r="G151" s="40"/>
      <c r="H151" s="40"/>
      <c r="I151" s="40"/>
      <c r="J151" s="31"/>
      <c r="K151" s="40"/>
      <c r="L151" s="31"/>
      <c r="M151" s="40"/>
      <c r="N151" s="40"/>
      <c r="O151" s="40"/>
    </row>
    <row r="152" spans="1:15" x14ac:dyDescent="0.3">
      <c r="A152" s="1"/>
      <c r="B152" s="1"/>
      <c r="E152" s="31"/>
      <c r="F152" s="40"/>
      <c r="G152" s="40"/>
      <c r="H152" s="40"/>
      <c r="I152" s="40"/>
      <c r="J152" s="31"/>
      <c r="K152" s="40"/>
      <c r="L152" s="31"/>
      <c r="M152" s="40"/>
      <c r="N152" s="40"/>
      <c r="O152" s="40"/>
    </row>
    <row r="153" spans="1:15" x14ac:dyDescent="0.3">
      <c r="A153" s="1"/>
      <c r="B153" s="1"/>
      <c r="E153" s="31"/>
      <c r="F153" s="40"/>
      <c r="G153" s="40"/>
      <c r="H153" s="40"/>
      <c r="I153" s="40"/>
      <c r="J153" s="31"/>
      <c r="K153" s="40"/>
      <c r="L153" s="31"/>
      <c r="M153" s="40"/>
      <c r="N153" s="40"/>
      <c r="O153" s="40"/>
    </row>
    <row r="154" spans="1:15" x14ac:dyDescent="0.3">
      <c r="A154" s="1"/>
      <c r="B154" s="1"/>
      <c r="E154" s="31"/>
      <c r="F154" s="40"/>
      <c r="G154" s="40"/>
      <c r="H154" s="40"/>
      <c r="I154" s="40"/>
      <c r="J154" s="31"/>
      <c r="K154" s="40"/>
      <c r="L154" s="31"/>
      <c r="M154" s="40"/>
      <c r="N154" s="40"/>
      <c r="O154" s="40"/>
    </row>
    <row r="155" spans="1:15" x14ac:dyDescent="0.3">
      <c r="A155" s="1"/>
      <c r="B155" s="1"/>
      <c r="E155" s="31"/>
      <c r="F155" s="40"/>
      <c r="G155" s="40"/>
      <c r="H155" s="40"/>
      <c r="I155" s="40"/>
      <c r="J155" s="31"/>
      <c r="K155" s="40"/>
      <c r="L155" s="31"/>
      <c r="M155" s="40"/>
      <c r="N155" s="40"/>
      <c r="O155" s="40"/>
    </row>
    <row r="156" spans="1:15" x14ac:dyDescent="0.3">
      <c r="A156" s="1"/>
      <c r="B156" s="1"/>
      <c r="E156" s="31"/>
      <c r="F156" s="40"/>
      <c r="G156" s="40"/>
      <c r="H156" s="40"/>
      <c r="I156" s="40"/>
      <c r="J156" s="31"/>
      <c r="K156" s="40"/>
      <c r="L156" s="31"/>
      <c r="M156" s="40"/>
      <c r="N156" s="40"/>
      <c r="O156" s="40"/>
    </row>
    <row r="157" spans="1:15" x14ac:dyDescent="0.3">
      <c r="A157" s="1"/>
      <c r="B157" s="1"/>
      <c r="E157" s="31"/>
      <c r="F157" s="40"/>
      <c r="G157" s="40"/>
      <c r="H157" s="40"/>
      <c r="I157" s="40"/>
      <c r="J157" s="31"/>
      <c r="K157" s="40"/>
      <c r="L157" s="31"/>
      <c r="M157" s="40"/>
      <c r="N157" s="40"/>
      <c r="O157" s="40"/>
    </row>
    <row r="158" spans="1:15" x14ac:dyDescent="0.3">
      <c r="A158" s="1"/>
      <c r="B158" s="1"/>
      <c r="E158" s="31"/>
      <c r="F158" s="40"/>
      <c r="G158" s="40"/>
      <c r="H158" s="40"/>
      <c r="I158" s="40"/>
      <c r="J158" s="31"/>
      <c r="K158" s="40"/>
      <c r="L158" s="31"/>
      <c r="M158" s="40"/>
      <c r="N158" s="40"/>
      <c r="O158" s="40"/>
    </row>
    <row r="159" spans="1:15" x14ac:dyDescent="0.3">
      <c r="A159" s="1"/>
      <c r="B159" s="1"/>
      <c r="E159" s="31"/>
      <c r="F159" s="40"/>
      <c r="G159" s="40"/>
      <c r="H159" s="40"/>
      <c r="I159" s="40"/>
      <c r="J159" s="31"/>
      <c r="K159" s="40"/>
      <c r="L159" s="31"/>
      <c r="M159" s="40"/>
      <c r="N159" s="40"/>
      <c r="O159" s="40"/>
    </row>
    <row r="160" spans="1:15" x14ac:dyDescent="0.3">
      <c r="A160" s="1"/>
      <c r="B160" s="1"/>
      <c r="E160" s="31"/>
      <c r="F160" s="40"/>
      <c r="G160" s="40"/>
      <c r="H160" s="40"/>
      <c r="I160" s="40"/>
      <c r="J160" s="31"/>
      <c r="K160" s="40"/>
      <c r="L160" s="31"/>
      <c r="M160" s="40"/>
      <c r="N160" s="40"/>
      <c r="O160" s="40"/>
    </row>
    <row r="161" spans="1:15" x14ac:dyDescent="0.3">
      <c r="A161" s="1"/>
      <c r="B161" s="1"/>
      <c r="E161" s="31"/>
      <c r="F161" s="40"/>
      <c r="G161" s="40"/>
      <c r="H161" s="40"/>
      <c r="I161" s="40"/>
      <c r="J161" s="31"/>
      <c r="K161" s="40"/>
      <c r="L161" s="31"/>
      <c r="M161" s="40"/>
      <c r="N161" s="40"/>
      <c r="O161" s="40"/>
    </row>
    <row r="162" spans="1:15" x14ac:dyDescent="0.3">
      <c r="A162" s="1"/>
      <c r="B162" s="1"/>
      <c r="E162" s="31"/>
      <c r="F162" s="40"/>
      <c r="G162" s="40"/>
      <c r="H162" s="40"/>
      <c r="I162" s="40"/>
      <c r="J162" s="31"/>
      <c r="K162" s="40"/>
      <c r="L162" s="31"/>
      <c r="M162" s="40"/>
      <c r="N162" s="40"/>
      <c r="O162" s="40"/>
    </row>
    <row r="163" spans="1:15" x14ac:dyDescent="0.3">
      <c r="A163" s="1"/>
      <c r="B163" s="1"/>
      <c r="E163" s="31"/>
      <c r="F163" s="40"/>
      <c r="G163" s="40"/>
      <c r="H163" s="40"/>
      <c r="I163" s="40"/>
      <c r="J163" s="31"/>
      <c r="K163" s="40"/>
      <c r="L163" s="31"/>
      <c r="M163" s="40"/>
      <c r="N163" s="40"/>
      <c r="O163" s="40"/>
    </row>
    <row r="164" spans="1:15" x14ac:dyDescent="0.3">
      <c r="A164" s="1"/>
      <c r="B164" s="1"/>
      <c r="E164" s="31"/>
      <c r="F164" s="40"/>
      <c r="G164" s="40"/>
      <c r="H164" s="40"/>
      <c r="I164" s="40"/>
      <c r="J164" s="31"/>
      <c r="K164" s="40"/>
      <c r="L164" s="31"/>
      <c r="M164" s="40"/>
      <c r="N164" s="40"/>
      <c r="O164" s="40"/>
    </row>
    <row r="165" spans="1:15" x14ac:dyDescent="0.3">
      <c r="A165" s="1"/>
      <c r="B165" s="1"/>
      <c r="E165" s="31"/>
      <c r="F165" s="40"/>
      <c r="G165" s="40"/>
      <c r="H165" s="40"/>
      <c r="I165" s="40"/>
      <c r="J165" s="31"/>
      <c r="K165" s="40"/>
      <c r="L165" s="31"/>
      <c r="M165" s="40"/>
      <c r="N165" s="40"/>
      <c r="O165" s="40"/>
    </row>
    <row r="166" spans="1:15" x14ac:dyDescent="0.3">
      <c r="A166" s="1"/>
      <c r="B166" s="1"/>
      <c r="E166" s="31"/>
      <c r="F166" s="40"/>
      <c r="G166" s="40"/>
      <c r="H166" s="40"/>
      <c r="I166" s="40"/>
      <c r="J166" s="31"/>
      <c r="K166" s="40"/>
      <c r="L166" s="31"/>
      <c r="M166" s="40"/>
      <c r="N166" s="40"/>
      <c r="O166" s="40"/>
    </row>
    <row r="167" spans="1:15" x14ac:dyDescent="0.3">
      <c r="A167" s="1"/>
      <c r="B167" s="1"/>
      <c r="E167" s="31"/>
      <c r="F167" s="40"/>
      <c r="G167" s="40"/>
      <c r="H167" s="40"/>
      <c r="I167" s="40"/>
      <c r="J167" s="31"/>
      <c r="K167" s="40"/>
      <c r="L167" s="31"/>
      <c r="M167" s="40"/>
      <c r="N167" s="40"/>
      <c r="O167" s="40"/>
    </row>
    <row r="168" spans="1:15" x14ac:dyDescent="0.3">
      <c r="A168" s="1"/>
      <c r="B168" s="1"/>
      <c r="E168" s="31"/>
      <c r="F168" s="40"/>
      <c r="G168" s="40"/>
      <c r="H168" s="40"/>
      <c r="I168" s="40"/>
      <c r="J168" s="31"/>
      <c r="K168" s="40"/>
      <c r="L168" s="31"/>
      <c r="M168" s="40"/>
      <c r="N168" s="40"/>
      <c r="O168" s="40"/>
    </row>
    <row r="169" spans="1:15" x14ac:dyDescent="0.3">
      <c r="A169" s="1"/>
      <c r="B169" s="1"/>
      <c r="E169" s="31"/>
      <c r="F169" s="40"/>
      <c r="G169" s="40"/>
      <c r="H169" s="40"/>
      <c r="I169" s="40"/>
      <c r="J169" s="31"/>
      <c r="K169" s="40"/>
      <c r="L169" s="31"/>
      <c r="M169" s="40"/>
      <c r="N169" s="40"/>
      <c r="O169" s="40"/>
    </row>
    <row r="170" spans="1:15" x14ac:dyDescent="0.3">
      <c r="A170" s="1"/>
      <c r="B170" s="1"/>
      <c r="E170" s="31"/>
      <c r="F170" s="40"/>
      <c r="G170" s="40"/>
      <c r="H170" s="40"/>
      <c r="I170" s="40"/>
      <c r="J170" s="31"/>
      <c r="K170" s="40"/>
      <c r="L170" s="31"/>
      <c r="M170" s="40"/>
      <c r="N170" s="40"/>
      <c r="O170" s="40"/>
    </row>
    <row r="171" spans="1:15" x14ac:dyDescent="0.3">
      <c r="A171" s="1"/>
      <c r="B171" s="1"/>
      <c r="E171" s="31"/>
      <c r="F171" s="40"/>
      <c r="G171" s="40"/>
      <c r="H171" s="40"/>
      <c r="I171" s="40"/>
      <c r="J171" s="31"/>
      <c r="K171" s="40"/>
      <c r="L171" s="31"/>
      <c r="M171" s="40"/>
      <c r="N171" s="40"/>
      <c r="O171" s="40"/>
    </row>
  </sheetData>
  <mergeCells count="2">
    <mergeCell ref="B16:C16"/>
    <mergeCell ref="B21:C2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BE2005-B2E4-4CA4-AA94-9E2118FAFCF4}">
  <dimension ref="A1:O171"/>
  <sheetViews>
    <sheetView tabSelected="1" zoomScale="110" zoomScaleNormal="110" workbookViewId="0">
      <pane xSplit="2" ySplit="6" topLeftCell="C25" activePane="bottomRight" state="frozen"/>
      <selection pane="topRight" activeCell="C1" sqref="C1"/>
      <selection pane="bottomLeft" activeCell="A7" sqref="A7"/>
      <selection pane="bottomRight" activeCell="K41" sqref="K41"/>
    </sheetView>
  </sheetViews>
  <sheetFormatPr defaultRowHeight="16.5" x14ac:dyDescent="0.3"/>
  <cols>
    <col min="1" max="1" width="9.140625" style="49"/>
    <col min="2" max="2" width="19.5703125" style="2" bestFit="1" customWidth="1"/>
    <col min="3" max="3" width="14.140625" style="1" customWidth="1"/>
    <col min="4" max="4" width="13.85546875" style="1" bestFit="1" customWidth="1"/>
    <col min="5" max="5" width="17.5703125" style="1" customWidth="1"/>
    <col min="6" max="6" width="13.85546875" style="7" customWidth="1"/>
    <col min="7" max="7" width="13.85546875" style="7" bestFit="1" customWidth="1"/>
    <col min="8" max="9" width="15.28515625" style="7" customWidth="1"/>
    <col min="10" max="10" width="13.85546875" style="1" customWidth="1"/>
    <col min="11" max="11" width="13.140625" style="7" customWidth="1"/>
    <col min="12" max="12" width="14.140625" style="1" customWidth="1"/>
    <col min="13" max="13" width="13.28515625" style="7" customWidth="1"/>
    <col min="14" max="14" width="14.85546875" style="7" customWidth="1"/>
    <col min="15" max="15" width="14.85546875" style="7" bestFit="1" customWidth="1"/>
    <col min="16" max="16384" width="9.140625" style="1"/>
  </cols>
  <sheetData>
    <row r="1" spans="1:15" x14ac:dyDescent="0.3">
      <c r="B1" s="13" t="s">
        <v>13</v>
      </c>
      <c r="K1" s="7" t="s">
        <v>26</v>
      </c>
    </row>
    <row r="2" spans="1:15" x14ac:dyDescent="0.3">
      <c r="B2" s="23" t="s">
        <v>11</v>
      </c>
      <c r="C2" s="1">
        <v>7700</v>
      </c>
      <c r="E2" s="4"/>
      <c r="F2" s="4"/>
      <c r="G2" s="25"/>
      <c r="H2" s="1"/>
      <c r="I2" s="1"/>
      <c r="J2" s="64">
        <f>C2</f>
        <v>7700</v>
      </c>
      <c r="K2" s="64">
        <v>200</v>
      </c>
      <c r="L2" s="73">
        <f>J2*K2</f>
        <v>1540000</v>
      </c>
    </row>
    <row r="3" spans="1:15" x14ac:dyDescent="0.3">
      <c r="B3" s="24" t="s">
        <v>6</v>
      </c>
      <c r="C3" s="62">
        <v>1368</v>
      </c>
      <c r="D3" s="15"/>
      <c r="E3" s="26"/>
      <c r="F3" s="26"/>
      <c r="G3" s="15"/>
      <c r="H3" s="1"/>
      <c r="I3" s="1"/>
      <c r="J3" s="64"/>
      <c r="K3" s="65"/>
      <c r="L3" s="73">
        <f>N14</f>
        <v>19849052</v>
      </c>
    </row>
    <row r="4" spans="1:15" x14ac:dyDescent="0.3">
      <c r="B4" s="35" t="s">
        <v>18</v>
      </c>
      <c r="C4" s="63">
        <f>ROUND((C2*C3),0)</f>
        <v>10533600</v>
      </c>
      <c r="F4" s="22"/>
      <c r="G4" s="22"/>
      <c r="J4" s="64"/>
      <c r="K4" s="65"/>
      <c r="L4" s="73">
        <f>SUM(L2:L3)</f>
        <v>21389052</v>
      </c>
    </row>
    <row r="5" spans="1:15" x14ac:dyDescent="0.3">
      <c r="B5" s="13" t="s">
        <v>14</v>
      </c>
    </row>
    <row r="6" spans="1:15" s="3" customFormat="1" ht="60" x14ac:dyDescent="0.2">
      <c r="A6" s="51" t="s">
        <v>24</v>
      </c>
      <c r="B6" s="4" t="s">
        <v>28</v>
      </c>
      <c r="C6" s="4" t="s">
        <v>32</v>
      </c>
      <c r="D6" s="4" t="s">
        <v>0</v>
      </c>
      <c r="E6" s="4" t="s">
        <v>1</v>
      </c>
      <c r="F6" s="4" t="s">
        <v>2</v>
      </c>
      <c r="G6" s="52" t="s">
        <v>5</v>
      </c>
      <c r="H6" s="5" t="s">
        <v>30</v>
      </c>
      <c r="I6" s="5" t="s">
        <v>29</v>
      </c>
      <c r="J6" s="8" t="s">
        <v>3</v>
      </c>
      <c r="K6" s="8" t="s">
        <v>4</v>
      </c>
      <c r="L6" s="5" t="s">
        <v>16</v>
      </c>
      <c r="M6" s="53" t="s">
        <v>27</v>
      </c>
      <c r="N6" s="5" t="s">
        <v>17</v>
      </c>
      <c r="O6" s="5" t="s">
        <v>23</v>
      </c>
    </row>
    <row r="7" spans="1:15" s="3" customFormat="1" ht="15" x14ac:dyDescent="0.2">
      <c r="A7" s="51"/>
      <c r="B7" s="4"/>
      <c r="C7" s="4" t="s">
        <v>31</v>
      </c>
      <c r="D7" s="4"/>
      <c r="E7" s="4"/>
      <c r="F7" s="4"/>
      <c r="G7" s="52" t="s">
        <v>33</v>
      </c>
      <c r="H7" s="5"/>
      <c r="I7" s="5"/>
      <c r="J7" s="8"/>
      <c r="K7" s="8"/>
      <c r="L7" s="8" t="s">
        <v>34</v>
      </c>
      <c r="M7" s="8" t="s">
        <v>34</v>
      </c>
      <c r="N7" s="8" t="s">
        <v>34</v>
      </c>
      <c r="O7" s="8" t="s">
        <v>34</v>
      </c>
    </row>
    <row r="8" spans="1:15" s="36" customFormat="1" x14ac:dyDescent="0.25">
      <c r="A8" s="59">
        <v>1</v>
      </c>
      <c r="B8" s="56" t="s">
        <v>35</v>
      </c>
      <c r="C8" s="54">
        <v>694.92</v>
      </c>
      <c r="D8" s="60">
        <v>2016</v>
      </c>
      <c r="E8" s="60">
        <v>2024</v>
      </c>
      <c r="F8" s="60">
        <v>50</v>
      </c>
      <c r="G8" s="66">
        <v>12000</v>
      </c>
      <c r="H8" s="67">
        <f t="shared" ref="H8:H13" si="0">E8-D8</f>
        <v>8</v>
      </c>
      <c r="I8" s="67">
        <f t="shared" ref="I8:I13" si="1">F8-H8</f>
        <v>42</v>
      </c>
      <c r="J8" s="67">
        <f t="shared" ref="J8:J13" si="2">IF(H8&gt;=5,90*H8/F8,0)</f>
        <v>14.4</v>
      </c>
      <c r="K8" s="67">
        <f t="shared" ref="K8:K13" si="3">G8/100*J8</f>
        <v>1728</v>
      </c>
      <c r="L8" s="15">
        <f t="shared" ref="L8:L13" si="4">ROUND((G8-K8),0)</f>
        <v>10272</v>
      </c>
      <c r="M8" s="15">
        <f t="shared" ref="M8:M13" si="5">O8-N8</f>
        <v>1200822</v>
      </c>
      <c r="N8" s="15">
        <f t="shared" ref="N8:N13" si="6">ROUND((L8*C8),0)</f>
        <v>7138218</v>
      </c>
      <c r="O8" s="15">
        <f t="shared" ref="O8:O13" si="7">ROUND((C8*G8),0)</f>
        <v>8339040</v>
      </c>
    </row>
    <row r="9" spans="1:15" s="36" customFormat="1" x14ac:dyDescent="0.25">
      <c r="A9" s="61">
        <v>2</v>
      </c>
      <c r="B9" s="56" t="s">
        <v>36</v>
      </c>
      <c r="C9" s="54">
        <v>333.94</v>
      </c>
      <c r="D9" s="60">
        <v>2016</v>
      </c>
      <c r="E9" s="60">
        <v>2024</v>
      </c>
      <c r="F9" s="60">
        <v>50</v>
      </c>
      <c r="G9" s="66">
        <v>10000</v>
      </c>
      <c r="H9" s="67">
        <f t="shared" si="0"/>
        <v>8</v>
      </c>
      <c r="I9" s="67">
        <f t="shared" si="1"/>
        <v>42</v>
      </c>
      <c r="J9" s="67">
        <f t="shared" si="2"/>
        <v>14.4</v>
      </c>
      <c r="K9" s="67">
        <f t="shared" si="3"/>
        <v>1440</v>
      </c>
      <c r="L9" s="15">
        <f t="shared" si="4"/>
        <v>8560</v>
      </c>
      <c r="M9" s="15">
        <f t="shared" si="5"/>
        <v>480874</v>
      </c>
      <c r="N9" s="15">
        <f t="shared" si="6"/>
        <v>2858526</v>
      </c>
      <c r="O9" s="15">
        <f t="shared" si="7"/>
        <v>3339400</v>
      </c>
    </row>
    <row r="10" spans="1:15" s="36" customFormat="1" ht="48.75" customHeight="1" x14ac:dyDescent="0.25">
      <c r="A10" s="59">
        <v>3</v>
      </c>
      <c r="B10" s="56" t="s">
        <v>37</v>
      </c>
      <c r="C10" s="54">
        <v>575.62</v>
      </c>
      <c r="D10" s="60">
        <v>2016</v>
      </c>
      <c r="E10" s="60">
        <v>2024</v>
      </c>
      <c r="F10" s="60">
        <v>50</v>
      </c>
      <c r="G10" s="66">
        <v>10000</v>
      </c>
      <c r="H10" s="67">
        <f t="shared" si="0"/>
        <v>8</v>
      </c>
      <c r="I10" s="67">
        <f t="shared" si="1"/>
        <v>42</v>
      </c>
      <c r="J10" s="67">
        <f t="shared" si="2"/>
        <v>14.4</v>
      </c>
      <c r="K10" s="67">
        <f t="shared" si="3"/>
        <v>1440</v>
      </c>
      <c r="L10" s="15">
        <f t="shared" si="4"/>
        <v>8560</v>
      </c>
      <c r="M10" s="15">
        <f t="shared" si="5"/>
        <v>828893</v>
      </c>
      <c r="N10" s="15">
        <f t="shared" si="6"/>
        <v>4927307</v>
      </c>
      <c r="O10" s="15">
        <f t="shared" si="7"/>
        <v>5756200</v>
      </c>
    </row>
    <row r="11" spans="1:15" s="36" customFormat="1" ht="33" x14ac:dyDescent="0.25">
      <c r="A11" s="61">
        <v>4</v>
      </c>
      <c r="B11" s="56" t="s">
        <v>38</v>
      </c>
      <c r="C11" s="54">
        <v>87.72</v>
      </c>
      <c r="D11" s="60">
        <v>2016</v>
      </c>
      <c r="E11" s="60">
        <v>2024</v>
      </c>
      <c r="F11" s="60">
        <v>50</v>
      </c>
      <c r="G11" s="66">
        <v>15000</v>
      </c>
      <c r="H11" s="67">
        <f t="shared" si="0"/>
        <v>8</v>
      </c>
      <c r="I11" s="67">
        <f t="shared" si="1"/>
        <v>42</v>
      </c>
      <c r="J11" s="67">
        <f t="shared" si="2"/>
        <v>14.4</v>
      </c>
      <c r="K11" s="67">
        <f t="shared" si="3"/>
        <v>2160</v>
      </c>
      <c r="L11" s="15">
        <f t="shared" si="4"/>
        <v>12840</v>
      </c>
      <c r="M11" s="15">
        <f t="shared" si="5"/>
        <v>189475</v>
      </c>
      <c r="N11" s="15">
        <f t="shared" si="6"/>
        <v>1126325</v>
      </c>
      <c r="O11" s="15">
        <f t="shared" si="7"/>
        <v>1315800</v>
      </c>
    </row>
    <row r="12" spans="1:15" s="36" customFormat="1" ht="33" x14ac:dyDescent="0.25">
      <c r="A12" s="59">
        <v>5</v>
      </c>
      <c r="B12" s="56" t="s">
        <v>39</v>
      </c>
      <c r="C12" s="54">
        <v>109.44</v>
      </c>
      <c r="D12" s="60">
        <v>2016</v>
      </c>
      <c r="E12" s="60">
        <v>2024</v>
      </c>
      <c r="F12" s="60">
        <v>50</v>
      </c>
      <c r="G12" s="66">
        <v>15000</v>
      </c>
      <c r="H12" s="67">
        <f t="shared" si="0"/>
        <v>8</v>
      </c>
      <c r="I12" s="67">
        <f t="shared" si="1"/>
        <v>42</v>
      </c>
      <c r="J12" s="67">
        <f t="shared" si="2"/>
        <v>14.4</v>
      </c>
      <c r="K12" s="67">
        <f t="shared" si="3"/>
        <v>2160</v>
      </c>
      <c r="L12" s="15">
        <f t="shared" si="4"/>
        <v>12840</v>
      </c>
      <c r="M12" s="15">
        <f t="shared" si="5"/>
        <v>236390</v>
      </c>
      <c r="N12" s="15">
        <f t="shared" si="6"/>
        <v>1405210</v>
      </c>
      <c r="O12" s="15">
        <f t="shared" si="7"/>
        <v>1641600</v>
      </c>
    </row>
    <row r="13" spans="1:15" ht="33" x14ac:dyDescent="0.3">
      <c r="A13" s="55">
        <v>6</v>
      </c>
      <c r="B13" s="56" t="s">
        <v>40</v>
      </c>
      <c r="C13" s="54">
        <v>1864.07</v>
      </c>
      <c r="D13" s="60">
        <v>2016</v>
      </c>
      <c r="E13" s="60">
        <v>2024</v>
      </c>
      <c r="F13" s="60">
        <v>50</v>
      </c>
      <c r="G13" s="68">
        <v>1500</v>
      </c>
      <c r="H13" s="67">
        <f t="shared" si="0"/>
        <v>8</v>
      </c>
      <c r="I13" s="67">
        <f t="shared" si="1"/>
        <v>42</v>
      </c>
      <c r="J13" s="67">
        <f t="shared" si="2"/>
        <v>14.4</v>
      </c>
      <c r="K13" s="67">
        <f t="shared" si="3"/>
        <v>216</v>
      </c>
      <c r="L13" s="15">
        <f t="shared" si="4"/>
        <v>1284</v>
      </c>
      <c r="M13" s="81">
        <f t="shared" si="5"/>
        <v>402639</v>
      </c>
      <c r="N13" s="15">
        <f t="shared" si="6"/>
        <v>2393466</v>
      </c>
      <c r="O13" s="15">
        <f t="shared" si="7"/>
        <v>2796105</v>
      </c>
    </row>
    <row r="14" spans="1:15" x14ac:dyDescent="0.3">
      <c r="A14" s="24"/>
      <c r="B14" s="57"/>
      <c r="C14" s="75">
        <f>SUM(C8:C13)</f>
        <v>3665.71</v>
      </c>
      <c r="D14" s="58"/>
      <c r="E14" s="58"/>
      <c r="F14" s="6"/>
      <c r="G14" s="67"/>
      <c r="H14" s="67"/>
      <c r="I14" s="67"/>
      <c r="J14" s="70"/>
      <c r="K14" s="67"/>
      <c r="L14" s="74"/>
      <c r="M14" s="82">
        <f>SUM(M8:M13)</f>
        <v>3339093</v>
      </c>
      <c r="N14" s="82">
        <f>SUM(N8:N13)</f>
        <v>19849052</v>
      </c>
      <c r="O14" s="82">
        <f>SUM(O8:O13)</f>
        <v>23188145</v>
      </c>
    </row>
    <row r="15" spans="1:15" x14ac:dyDescent="0.3">
      <c r="B15" s="10"/>
      <c r="C15" s="11"/>
      <c r="D15" s="11"/>
      <c r="E15" s="11"/>
      <c r="F15" s="12"/>
      <c r="G15" s="12"/>
      <c r="H15" s="12"/>
      <c r="I15" s="12"/>
      <c r="J15" s="11"/>
      <c r="K15" s="16"/>
      <c r="L15" s="17"/>
      <c r="M15" s="12"/>
      <c r="N15" s="27"/>
      <c r="O15" s="27"/>
    </row>
    <row r="16" spans="1:15" x14ac:dyDescent="0.3">
      <c r="B16" s="83" t="s">
        <v>20</v>
      </c>
      <c r="C16" s="83"/>
      <c r="D16" s="11"/>
      <c r="E16" s="11"/>
      <c r="F16" s="12"/>
      <c r="G16" s="12"/>
      <c r="H16" s="12"/>
      <c r="I16" s="12"/>
      <c r="J16" s="11"/>
      <c r="K16" s="16"/>
      <c r="L16" s="17"/>
      <c r="M16" s="12"/>
      <c r="N16" s="27"/>
      <c r="O16" s="27"/>
    </row>
    <row r="17" spans="1:15" x14ac:dyDescent="0.3">
      <c r="B17" s="23" t="s">
        <v>19</v>
      </c>
      <c r="C17" s="71">
        <v>0</v>
      </c>
      <c r="D17" s="11"/>
      <c r="E17" s="11"/>
      <c r="F17" s="12"/>
      <c r="G17" s="12"/>
      <c r="H17" s="12"/>
      <c r="I17" s="12"/>
      <c r="J17" s="11"/>
      <c r="K17" s="16"/>
      <c r="L17" s="17"/>
      <c r="M17" s="12"/>
      <c r="N17" s="27"/>
      <c r="O17" s="27"/>
    </row>
    <row r="18" spans="1:15" x14ac:dyDescent="0.3">
      <c r="B18" s="24" t="s">
        <v>6</v>
      </c>
      <c r="C18" s="62">
        <v>0</v>
      </c>
      <c r="D18" s="11"/>
      <c r="E18" s="11"/>
      <c r="F18" s="12"/>
      <c r="G18" s="12"/>
      <c r="H18" s="12"/>
      <c r="I18" s="12"/>
      <c r="J18" s="11"/>
      <c r="K18" s="16"/>
      <c r="L18" s="17"/>
      <c r="M18" s="12"/>
      <c r="N18" s="27"/>
      <c r="O18" s="27"/>
    </row>
    <row r="19" spans="1:15" x14ac:dyDescent="0.3">
      <c r="B19" s="24" t="s">
        <v>7</v>
      </c>
      <c r="C19" s="69">
        <f>ROUND((C17*C18),0)</f>
        <v>0</v>
      </c>
      <c r="D19" s="11"/>
      <c r="E19" s="11"/>
      <c r="F19" s="12"/>
      <c r="G19" s="12"/>
      <c r="H19" s="12"/>
      <c r="I19" s="12"/>
      <c r="J19" s="11"/>
      <c r="K19" s="16"/>
      <c r="L19" s="17"/>
      <c r="M19" s="12"/>
      <c r="N19" s="27"/>
      <c r="O19" s="27"/>
    </row>
    <row r="20" spans="1:15" x14ac:dyDescent="0.3">
      <c r="B20" s="10"/>
      <c r="C20" s="11"/>
      <c r="D20" s="11"/>
      <c r="E20" s="11"/>
      <c r="F20" s="12"/>
      <c r="G20" s="12"/>
      <c r="H20" s="12"/>
      <c r="I20" s="12"/>
      <c r="J20" s="11"/>
      <c r="K20" s="16"/>
      <c r="L20" s="17"/>
      <c r="M20" s="12"/>
      <c r="N20" s="27"/>
      <c r="O20" s="27"/>
    </row>
    <row r="21" spans="1:15" ht="22.5" customHeight="1" x14ac:dyDescent="0.3">
      <c r="B21" s="84" t="s">
        <v>15</v>
      </c>
      <c r="C21" s="85"/>
      <c r="D21" s="11"/>
      <c r="E21" s="11"/>
      <c r="F21" s="12"/>
      <c r="G21" s="12"/>
      <c r="H21" s="12"/>
      <c r="I21" s="12"/>
      <c r="J21" s="11"/>
      <c r="K21" s="12"/>
      <c r="L21" s="11"/>
      <c r="M21" s="12"/>
      <c r="N21" s="12"/>
      <c r="O21" s="12"/>
    </row>
    <row r="22" spans="1:15" x14ac:dyDescent="0.3">
      <c r="B22" s="23" t="s">
        <v>11</v>
      </c>
      <c r="C22" s="71">
        <v>0</v>
      </c>
      <c r="E22" s="29"/>
      <c r="F22" s="29"/>
      <c r="G22" s="30"/>
      <c r="H22" s="14"/>
      <c r="I22" s="14"/>
      <c r="L22" s="21"/>
    </row>
    <row r="23" spans="1:15" x14ac:dyDescent="0.3">
      <c r="B23" s="24" t="s">
        <v>6</v>
      </c>
      <c r="C23" s="62">
        <v>600</v>
      </c>
      <c r="D23" s="33"/>
      <c r="E23" s="28"/>
      <c r="F23" s="28"/>
      <c r="G23" s="16"/>
      <c r="H23" s="14"/>
      <c r="I23" s="14"/>
      <c r="L23" s="21"/>
    </row>
    <row r="24" spans="1:15" x14ac:dyDescent="0.3">
      <c r="B24" s="24" t="s">
        <v>7</v>
      </c>
      <c r="C24" s="69">
        <f>ROUND((C22*C23),0)</f>
        <v>0</v>
      </c>
      <c r="D24" s="9"/>
      <c r="E24" s="9"/>
      <c r="F24" s="21"/>
      <c r="H24" s="14"/>
      <c r="I24" s="14"/>
      <c r="L24" s="21"/>
    </row>
    <row r="25" spans="1:15" x14ac:dyDescent="0.3">
      <c r="B25" s="50"/>
      <c r="C25" s="38"/>
      <c r="D25" s="9"/>
      <c r="E25" s="9"/>
      <c r="F25" s="21"/>
      <c r="H25" s="14"/>
      <c r="I25" s="14"/>
      <c r="L25" s="21"/>
    </row>
    <row r="26" spans="1:15" x14ac:dyDescent="0.3">
      <c r="C26" s="9" t="s">
        <v>22</v>
      </c>
      <c r="D26" s="9"/>
      <c r="E26" s="9"/>
      <c r="F26" s="21"/>
      <c r="H26" s="14"/>
      <c r="I26" s="14"/>
      <c r="L26" s="21"/>
    </row>
    <row r="27" spans="1:15" x14ac:dyDescent="0.3">
      <c r="B27" s="2" t="s">
        <v>13</v>
      </c>
      <c r="C27" s="63">
        <f>C4</f>
        <v>10533600</v>
      </c>
      <c r="D27" s="19"/>
      <c r="E27" s="19"/>
      <c r="F27" s="19"/>
      <c r="G27" s="19"/>
      <c r="H27" s="20"/>
      <c r="I27" s="20"/>
      <c r="L27" s="18"/>
    </row>
    <row r="28" spans="1:15" x14ac:dyDescent="0.3">
      <c r="B28" s="2" t="s">
        <v>14</v>
      </c>
      <c r="C28" s="63">
        <f>N14</f>
        <v>19849052</v>
      </c>
      <c r="D28" s="19"/>
      <c r="E28" s="19"/>
      <c r="F28" s="19"/>
      <c r="G28" s="19"/>
      <c r="H28" s="20"/>
      <c r="I28" s="20"/>
      <c r="L28" s="20"/>
    </row>
    <row r="29" spans="1:15" ht="33" x14ac:dyDescent="0.3">
      <c r="B29" s="2" t="s">
        <v>21</v>
      </c>
      <c r="C29" s="63">
        <f>C19</f>
        <v>0</v>
      </c>
      <c r="D29" s="19"/>
      <c r="E29" s="19"/>
      <c r="F29" s="19"/>
      <c r="G29" s="19"/>
      <c r="H29" s="20"/>
      <c r="I29" s="20"/>
      <c r="L29" s="20"/>
    </row>
    <row r="30" spans="1:15" ht="17.25" thickBot="1" x14ac:dyDescent="0.35">
      <c r="A30" s="1"/>
      <c r="B30" s="2" t="s">
        <v>12</v>
      </c>
      <c r="C30" s="63">
        <f>C24</f>
        <v>0</v>
      </c>
      <c r="D30" s="19"/>
      <c r="E30" s="38"/>
      <c r="F30" s="38"/>
      <c r="G30" s="38"/>
      <c r="H30" s="39"/>
      <c r="I30" s="39"/>
      <c r="J30" s="31"/>
      <c r="K30" s="40"/>
      <c r="L30" s="39"/>
      <c r="M30" s="40"/>
      <c r="N30" s="40"/>
      <c r="O30" s="40"/>
    </row>
    <row r="31" spans="1:15" ht="25.5" x14ac:dyDescent="0.3">
      <c r="A31" s="1"/>
      <c r="B31" s="13" t="s">
        <v>8</v>
      </c>
      <c r="C31" s="72">
        <f>C27+C28+C29+C30</f>
        <v>30382652</v>
      </c>
      <c r="D31" s="32"/>
      <c r="E31" s="31">
        <v>30312666</v>
      </c>
      <c r="F31" s="32">
        <f>E31-C31</f>
        <v>-69986</v>
      </c>
      <c r="G31" s="40"/>
      <c r="H31" s="88" t="s">
        <v>28</v>
      </c>
      <c r="I31" s="86" t="s">
        <v>41</v>
      </c>
      <c r="J31" s="86" t="s">
        <v>42</v>
      </c>
      <c r="K31" s="86" t="s">
        <v>43</v>
      </c>
      <c r="L31" s="76" t="s">
        <v>44</v>
      </c>
      <c r="M31" s="40"/>
      <c r="N31" s="40"/>
      <c r="O31" s="40"/>
    </row>
    <row r="32" spans="1:15" ht="17.25" thickBot="1" x14ac:dyDescent="0.35">
      <c r="A32" s="1"/>
      <c r="B32" s="13" t="s">
        <v>9</v>
      </c>
      <c r="C32" s="72">
        <f>MROUND(C31*90%,1)</f>
        <v>27344387</v>
      </c>
      <c r="D32" s="20"/>
      <c r="E32" s="31"/>
      <c r="F32" s="32"/>
      <c r="G32" s="40"/>
      <c r="H32" s="89"/>
      <c r="I32" s="87"/>
      <c r="J32" s="87"/>
      <c r="K32" s="87"/>
      <c r="L32" s="77" t="s">
        <v>45</v>
      </c>
      <c r="M32" s="40"/>
      <c r="N32" s="40"/>
      <c r="O32" s="40"/>
    </row>
    <row r="33" spans="1:15" ht="26.25" thickBot="1" x14ac:dyDescent="0.35">
      <c r="A33" s="1"/>
      <c r="B33" s="13" t="s">
        <v>10</v>
      </c>
      <c r="C33" s="72">
        <f>MROUND(C31*80%,1)</f>
        <v>24306122</v>
      </c>
      <c r="D33" s="20"/>
      <c r="E33" s="31"/>
      <c r="F33" s="32"/>
      <c r="G33" s="40"/>
      <c r="H33" s="78" t="s">
        <v>46</v>
      </c>
      <c r="I33" s="79" t="s">
        <v>47</v>
      </c>
      <c r="J33" s="79" t="s">
        <v>48</v>
      </c>
      <c r="K33" s="79" t="s">
        <v>49</v>
      </c>
      <c r="L33" s="80" t="s">
        <v>50</v>
      </c>
      <c r="M33" s="40"/>
      <c r="N33" s="40"/>
      <c r="O33" s="40"/>
    </row>
    <row r="34" spans="1:15" x14ac:dyDescent="0.3">
      <c r="A34" s="1"/>
      <c r="B34" s="13" t="s">
        <v>25</v>
      </c>
      <c r="C34" s="72">
        <f>O14</f>
        <v>23188145</v>
      </c>
      <c r="D34" s="34"/>
      <c r="E34" s="31"/>
      <c r="F34" s="40"/>
      <c r="G34" s="40"/>
      <c r="H34" s="40"/>
      <c r="I34" s="40"/>
      <c r="J34" s="31"/>
      <c r="K34" s="40"/>
      <c r="L34" s="31"/>
      <c r="M34" s="40"/>
      <c r="N34" s="40"/>
      <c r="O34" s="42"/>
    </row>
    <row r="35" spans="1:15" x14ac:dyDescent="0.3">
      <c r="A35" s="1"/>
      <c r="E35" s="31"/>
      <c r="F35" s="40"/>
      <c r="G35" s="40"/>
      <c r="H35" s="40"/>
      <c r="I35" s="40"/>
      <c r="J35" s="31"/>
      <c r="K35" s="40"/>
      <c r="L35" s="31"/>
      <c r="M35" s="40"/>
      <c r="N35" s="40"/>
      <c r="O35" s="42"/>
    </row>
    <row r="36" spans="1:15" x14ac:dyDescent="0.3">
      <c r="A36" s="1"/>
      <c r="E36" s="31"/>
      <c r="F36" s="40"/>
      <c r="G36" s="40"/>
      <c r="H36" s="40"/>
      <c r="I36" s="40"/>
      <c r="J36" s="31"/>
      <c r="K36" s="40"/>
      <c r="L36" s="31"/>
      <c r="M36" s="40"/>
      <c r="N36" s="40"/>
      <c r="O36" s="42"/>
    </row>
    <row r="37" spans="1:15" x14ac:dyDescent="0.3">
      <c r="A37" s="1"/>
      <c r="E37" s="31"/>
      <c r="F37" s="40"/>
      <c r="G37" s="40"/>
      <c r="H37" s="40"/>
      <c r="I37" s="40"/>
      <c r="J37" s="31"/>
      <c r="K37" s="40"/>
      <c r="L37" s="43"/>
      <c r="M37" s="40"/>
      <c r="N37" s="40"/>
      <c r="O37" s="42"/>
    </row>
    <row r="38" spans="1:15" x14ac:dyDescent="0.3">
      <c r="A38" s="1"/>
      <c r="E38" s="31"/>
      <c r="F38" s="40"/>
      <c r="G38" s="40"/>
      <c r="H38" s="40"/>
      <c r="I38" s="40"/>
      <c r="J38" s="31"/>
      <c r="K38" s="40"/>
      <c r="L38" s="43"/>
      <c r="M38" s="40"/>
      <c r="N38" s="40"/>
      <c r="O38" s="42"/>
    </row>
    <row r="39" spans="1:15" x14ac:dyDescent="0.3">
      <c r="A39" s="1"/>
      <c r="E39" s="31"/>
      <c r="F39" s="40"/>
      <c r="G39" s="40"/>
      <c r="H39" s="41"/>
      <c r="I39" s="41"/>
      <c r="J39" s="31"/>
      <c r="K39" s="40"/>
      <c r="L39" s="43"/>
      <c r="M39" s="40"/>
      <c r="N39" s="40"/>
      <c r="O39" s="42"/>
    </row>
    <row r="40" spans="1:15" x14ac:dyDescent="0.3">
      <c r="A40" s="1"/>
      <c r="E40" s="31"/>
      <c r="F40" s="40"/>
      <c r="G40" s="40"/>
      <c r="H40" s="40"/>
      <c r="I40" s="40"/>
      <c r="J40" s="31"/>
      <c r="K40" s="40"/>
      <c r="L40" s="43"/>
      <c r="M40" s="40"/>
      <c r="N40" s="40"/>
      <c r="O40" s="42"/>
    </row>
    <row r="41" spans="1:15" x14ac:dyDescent="0.3">
      <c r="A41" s="1"/>
      <c r="E41" s="31"/>
      <c r="F41" s="40"/>
      <c r="G41" s="40"/>
      <c r="H41" s="40"/>
      <c r="I41" s="40"/>
      <c r="J41" s="31"/>
      <c r="K41" s="40"/>
      <c r="L41" s="43"/>
      <c r="M41" s="40"/>
      <c r="N41" s="40"/>
      <c r="O41" s="42"/>
    </row>
    <row r="42" spans="1:15" x14ac:dyDescent="0.3">
      <c r="A42" s="1"/>
      <c r="E42" s="31"/>
      <c r="F42" s="40"/>
      <c r="G42" s="40"/>
      <c r="H42" s="40"/>
      <c r="I42" s="40"/>
      <c r="J42" s="31"/>
      <c r="K42" s="40"/>
      <c r="L42" s="43"/>
      <c r="M42" s="40"/>
      <c r="N42" s="40"/>
      <c r="O42" s="42"/>
    </row>
    <row r="43" spans="1:15" x14ac:dyDescent="0.3">
      <c r="A43" s="1"/>
      <c r="E43" s="31"/>
      <c r="F43" s="40"/>
      <c r="G43" s="40"/>
      <c r="H43" s="40"/>
      <c r="I43" s="40"/>
      <c r="J43" s="31"/>
      <c r="K43" s="40"/>
      <c r="L43" s="43"/>
      <c r="M43" s="40"/>
      <c r="N43" s="40"/>
      <c r="O43" s="42"/>
    </row>
    <row r="44" spans="1:15" x14ac:dyDescent="0.3">
      <c r="A44" s="1"/>
      <c r="E44" s="31"/>
      <c r="F44" s="40"/>
      <c r="G44" s="40"/>
      <c r="H44" s="40"/>
      <c r="I44" s="40"/>
      <c r="J44" s="31"/>
      <c r="K44" s="40"/>
      <c r="L44" s="31"/>
      <c r="M44" s="40"/>
      <c r="N44" s="40"/>
      <c r="O44" s="40"/>
    </row>
    <row r="45" spans="1:15" x14ac:dyDescent="0.3">
      <c r="A45" s="1"/>
      <c r="E45" s="31"/>
      <c r="F45" s="40"/>
      <c r="G45" s="40"/>
      <c r="H45" s="40"/>
      <c r="I45" s="40"/>
      <c r="J45" s="31"/>
      <c r="K45" s="40"/>
      <c r="L45" s="31"/>
      <c r="M45" s="40"/>
      <c r="N45" s="40"/>
      <c r="O45" s="40"/>
    </row>
    <row r="46" spans="1:15" x14ac:dyDescent="0.3">
      <c r="A46" s="1"/>
      <c r="B46" s="1"/>
      <c r="E46" s="31"/>
      <c r="F46" s="40"/>
      <c r="G46" s="40"/>
      <c r="H46" s="40"/>
      <c r="I46" s="40"/>
      <c r="J46" s="31"/>
      <c r="K46" s="40"/>
      <c r="L46" s="31"/>
      <c r="M46" s="40"/>
      <c r="N46" s="40"/>
      <c r="O46" s="40"/>
    </row>
    <row r="47" spans="1:15" x14ac:dyDescent="0.3">
      <c r="A47" s="1"/>
      <c r="B47" s="1"/>
      <c r="E47" s="31"/>
      <c r="F47" s="40"/>
      <c r="G47" s="40"/>
      <c r="H47" s="40"/>
      <c r="I47" s="40"/>
      <c r="J47" s="31"/>
      <c r="K47" s="40"/>
      <c r="L47" s="31"/>
      <c r="M47" s="40"/>
      <c r="N47" s="40"/>
      <c r="O47" s="40"/>
    </row>
    <row r="48" spans="1:15" x14ac:dyDescent="0.3">
      <c r="A48" s="1"/>
      <c r="B48" s="1"/>
      <c r="E48" s="31"/>
      <c r="F48" s="40"/>
      <c r="G48" s="40"/>
      <c r="H48" s="40"/>
      <c r="I48" s="40"/>
      <c r="J48" s="31"/>
      <c r="K48" s="40"/>
      <c r="L48" s="31"/>
      <c r="M48" s="40"/>
      <c r="N48" s="40"/>
      <c r="O48" s="40"/>
    </row>
    <row r="49" spans="1:15" x14ac:dyDescent="0.3">
      <c r="A49" s="1"/>
      <c r="B49" s="1"/>
      <c r="E49" s="31"/>
      <c r="F49" s="40"/>
      <c r="G49" s="40"/>
      <c r="H49" s="40"/>
      <c r="I49" s="40"/>
      <c r="J49" s="31"/>
      <c r="K49" s="40"/>
      <c r="L49" s="31"/>
      <c r="M49" s="40"/>
      <c r="N49" s="40"/>
      <c r="O49" s="40"/>
    </row>
    <row r="50" spans="1:15" x14ac:dyDescent="0.3">
      <c r="A50" s="1"/>
      <c r="B50" s="1"/>
      <c r="E50" s="31"/>
      <c r="F50" s="40"/>
      <c r="G50" s="40"/>
      <c r="H50" s="40"/>
      <c r="I50" s="40"/>
      <c r="J50" s="31"/>
      <c r="K50" s="40"/>
      <c r="L50" s="31"/>
      <c r="M50" s="40"/>
      <c r="N50" s="40"/>
      <c r="O50" s="40"/>
    </row>
    <row r="51" spans="1:15" x14ac:dyDescent="0.3">
      <c r="A51" s="1"/>
      <c r="B51" s="1"/>
      <c r="E51" s="31"/>
      <c r="F51" s="40"/>
      <c r="G51" s="40"/>
      <c r="H51" s="40"/>
      <c r="I51" s="40"/>
      <c r="J51" s="31"/>
      <c r="K51" s="40"/>
      <c r="L51" s="31"/>
      <c r="M51" s="40"/>
      <c r="N51" s="40"/>
      <c r="O51" s="40"/>
    </row>
    <row r="52" spans="1:15" x14ac:dyDescent="0.3">
      <c r="A52" s="1"/>
      <c r="B52" s="1"/>
      <c r="E52" s="31"/>
      <c r="F52" s="40"/>
      <c r="G52" s="40"/>
      <c r="H52" s="40"/>
      <c r="I52" s="40"/>
      <c r="J52" s="31"/>
      <c r="K52" s="40"/>
      <c r="L52" s="31"/>
      <c r="M52" s="40"/>
      <c r="N52" s="40"/>
      <c r="O52" s="40"/>
    </row>
    <row r="53" spans="1:15" x14ac:dyDescent="0.3">
      <c r="A53" s="1"/>
      <c r="B53" s="1"/>
      <c r="E53" s="31"/>
      <c r="F53" s="40"/>
      <c r="G53" s="40"/>
      <c r="H53" s="40"/>
      <c r="I53" s="40"/>
      <c r="J53" s="31"/>
      <c r="K53" s="40"/>
      <c r="L53" s="31"/>
      <c r="M53" s="40"/>
      <c r="N53" s="40"/>
      <c r="O53" s="40"/>
    </row>
    <row r="54" spans="1:15" x14ac:dyDescent="0.3">
      <c r="A54" s="1"/>
      <c r="B54" s="1"/>
      <c r="E54" s="31"/>
      <c r="F54" s="40"/>
      <c r="G54" s="40"/>
      <c r="H54" s="40"/>
      <c r="I54" s="40"/>
      <c r="J54" s="31"/>
      <c r="K54" s="40"/>
      <c r="L54" s="31"/>
      <c r="M54" s="40"/>
      <c r="N54" s="40"/>
      <c r="O54" s="40"/>
    </row>
    <row r="55" spans="1:15" x14ac:dyDescent="0.3">
      <c r="A55" s="1"/>
      <c r="B55" s="1"/>
      <c r="E55" s="31"/>
      <c r="F55" s="44"/>
      <c r="G55" s="44"/>
      <c r="H55" s="44"/>
      <c r="I55" s="44"/>
      <c r="J55" s="45"/>
      <c r="K55" s="40"/>
      <c r="L55" s="31"/>
      <c r="M55" s="40"/>
      <c r="N55" s="40"/>
      <c r="O55" s="40"/>
    </row>
    <row r="56" spans="1:15" x14ac:dyDescent="0.3">
      <c r="A56" s="1"/>
      <c r="B56" s="1"/>
      <c r="E56" s="31"/>
      <c r="F56" s="42"/>
      <c r="G56" s="31"/>
      <c r="H56" s="42"/>
      <c r="I56" s="42"/>
      <c r="J56" s="31"/>
      <c r="K56" s="40"/>
      <c r="L56" s="31"/>
      <c r="M56" s="40"/>
      <c r="N56" s="40"/>
      <c r="O56" s="40"/>
    </row>
    <row r="57" spans="1:15" x14ac:dyDescent="0.3">
      <c r="A57" s="1"/>
      <c r="B57" s="1"/>
      <c r="E57" s="31"/>
      <c r="F57" s="42"/>
      <c r="G57" s="42"/>
      <c r="H57" s="46"/>
      <c r="I57" s="46"/>
      <c r="J57" s="31"/>
      <c r="K57" s="40"/>
      <c r="L57" s="31"/>
      <c r="M57" s="40"/>
      <c r="N57" s="40"/>
      <c r="O57" s="40"/>
    </row>
    <row r="58" spans="1:15" x14ac:dyDescent="0.3">
      <c r="A58" s="1"/>
      <c r="B58" s="1"/>
      <c r="E58" s="31"/>
      <c r="F58" s="42"/>
      <c r="G58" s="42"/>
      <c r="H58" s="42"/>
      <c r="I58" s="42"/>
      <c r="J58" s="31"/>
      <c r="K58" s="40"/>
      <c r="L58" s="31"/>
      <c r="M58" s="40"/>
      <c r="N58" s="40"/>
      <c r="O58" s="40"/>
    </row>
    <row r="59" spans="1:15" x14ac:dyDescent="0.3">
      <c r="A59" s="1"/>
      <c r="B59" s="1"/>
      <c r="E59" s="31"/>
      <c r="F59" s="42"/>
      <c r="G59" s="47"/>
      <c r="H59" s="42"/>
      <c r="I59" s="42"/>
      <c r="J59" s="31"/>
      <c r="K59" s="40"/>
      <c r="L59" s="31"/>
      <c r="M59" s="40"/>
      <c r="N59" s="40"/>
      <c r="O59" s="40"/>
    </row>
    <row r="60" spans="1:15" x14ac:dyDescent="0.3">
      <c r="A60" s="1"/>
      <c r="B60" s="1"/>
      <c r="E60" s="31"/>
      <c r="F60" s="42"/>
      <c r="G60" s="42"/>
      <c r="H60" s="42"/>
      <c r="I60" s="42"/>
      <c r="J60" s="31"/>
      <c r="K60" s="40"/>
      <c r="L60" s="31"/>
      <c r="M60" s="40"/>
      <c r="N60" s="40"/>
      <c r="O60" s="40"/>
    </row>
    <row r="61" spans="1:15" x14ac:dyDescent="0.3">
      <c r="A61" s="1"/>
      <c r="B61" s="1"/>
      <c r="E61" s="31"/>
      <c r="F61" s="42"/>
      <c r="G61" s="42"/>
      <c r="H61" s="42"/>
      <c r="I61" s="42"/>
      <c r="J61" s="31"/>
      <c r="K61" s="40"/>
      <c r="L61" s="31"/>
      <c r="M61" s="40"/>
      <c r="N61" s="40"/>
      <c r="O61" s="40"/>
    </row>
    <row r="62" spans="1:15" x14ac:dyDescent="0.3">
      <c r="A62" s="1"/>
      <c r="B62" s="1"/>
      <c r="E62" s="31"/>
      <c r="F62" s="42"/>
      <c r="G62" s="42"/>
      <c r="H62" s="42"/>
      <c r="I62" s="42"/>
      <c r="J62" s="31"/>
      <c r="K62" s="40"/>
      <c r="L62" s="31"/>
      <c r="M62" s="40"/>
      <c r="N62" s="40"/>
      <c r="O62" s="40"/>
    </row>
    <row r="63" spans="1:15" x14ac:dyDescent="0.3">
      <c r="A63" s="1"/>
      <c r="B63" s="1"/>
      <c r="E63" s="31"/>
      <c r="F63" s="42"/>
      <c r="G63" s="42"/>
      <c r="H63" s="42"/>
      <c r="I63" s="42"/>
      <c r="J63" s="31"/>
      <c r="K63" s="40"/>
      <c r="L63" s="31"/>
      <c r="M63" s="40"/>
      <c r="N63" s="40"/>
      <c r="O63" s="40"/>
    </row>
    <row r="64" spans="1:15" x14ac:dyDescent="0.3">
      <c r="A64" s="1"/>
      <c r="B64" s="1"/>
      <c r="E64" s="31"/>
      <c r="F64" s="42"/>
      <c r="G64" s="42"/>
      <c r="H64" s="42"/>
      <c r="I64" s="42"/>
      <c r="J64" s="31"/>
      <c r="K64" s="40"/>
      <c r="L64" s="31"/>
      <c r="M64" s="40"/>
      <c r="N64" s="40"/>
      <c r="O64" s="40"/>
    </row>
    <row r="65" spans="1:15" x14ac:dyDescent="0.3">
      <c r="A65" s="1"/>
      <c r="B65" s="1"/>
      <c r="E65" s="31"/>
      <c r="F65" s="42"/>
      <c r="G65" s="42"/>
      <c r="H65" s="42"/>
      <c r="I65" s="42"/>
      <c r="J65" s="31"/>
      <c r="K65" s="40"/>
      <c r="L65" s="31"/>
      <c r="M65" s="40"/>
      <c r="N65" s="40"/>
      <c r="O65" s="40"/>
    </row>
    <row r="66" spans="1:15" x14ac:dyDescent="0.3">
      <c r="A66" s="1"/>
      <c r="B66" s="1"/>
      <c r="E66" s="31"/>
      <c r="F66" s="40"/>
      <c r="G66" s="40"/>
      <c r="H66" s="40"/>
      <c r="I66" s="40"/>
      <c r="J66" s="31"/>
      <c r="K66" s="40"/>
      <c r="L66" s="31"/>
      <c r="M66" s="40"/>
      <c r="N66" s="40"/>
      <c r="O66" s="40"/>
    </row>
    <row r="67" spans="1:15" x14ac:dyDescent="0.3">
      <c r="A67" s="1"/>
      <c r="B67" s="1"/>
      <c r="E67" s="31"/>
      <c r="F67" s="40"/>
      <c r="G67" s="40"/>
      <c r="H67" s="40"/>
      <c r="I67" s="40"/>
      <c r="J67" s="31"/>
      <c r="K67" s="40"/>
      <c r="L67" s="31"/>
      <c r="M67" s="40"/>
      <c r="N67" s="40"/>
      <c r="O67" s="40"/>
    </row>
    <row r="68" spans="1:15" x14ac:dyDescent="0.3">
      <c r="A68" s="1"/>
      <c r="B68" s="1"/>
      <c r="E68" s="31"/>
      <c r="F68" s="40"/>
      <c r="G68" s="40"/>
      <c r="H68" s="40"/>
      <c r="I68" s="40"/>
      <c r="J68" s="31"/>
      <c r="K68" s="40"/>
      <c r="L68" s="31"/>
      <c r="M68" s="40"/>
      <c r="N68" s="40"/>
      <c r="O68" s="40"/>
    </row>
    <row r="69" spans="1:15" x14ac:dyDescent="0.3">
      <c r="A69" s="1"/>
      <c r="B69" s="1"/>
      <c r="E69" s="31"/>
      <c r="F69" s="40"/>
      <c r="G69" s="40"/>
      <c r="H69" s="40"/>
      <c r="I69" s="40"/>
      <c r="J69" s="31"/>
      <c r="K69" s="40"/>
      <c r="L69" s="31"/>
      <c r="M69" s="40"/>
      <c r="N69" s="40"/>
      <c r="O69" s="40"/>
    </row>
    <row r="70" spans="1:15" x14ac:dyDescent="0.3">
      <c r="A70" s="1"/>
      <c r="B70" s="1"/>
      <c r="E70" s="31"/>
      <c r="F70" s="40"/>
      <c r="G70" s="40"/>
      <c r="H70" s="40"/>
      <c r="I70" s="40"/>
      <c r="J70" s="31"/>
      <c r="K70" s="40"/>
      <c r="L70" s="31"/>
      <c r="M70" s="40"/>
      <c r="N70" s="40"/>
      <c r="O70" s="40"/>
    </row>
    <row r="71" spans="1:15" x14ac:dyDescent="0.3">
      <c r="A71" s="1"/>
      <c r="B71" s="1"/>
      <c r="E71" s="31"/>
      <c r="F71" s="48"/>
      <c r="G71" s="40"/>
      <c r="H71" s="40"/>
      <c r="I71" s="40"/>
      <c r="J71" s="31"/>
      <c r="K71" s="40"/>
      <c r="L71" s="31"/>
      <c r="M71" s="40"/>
      <c r="N71" s="40"/>
      <c r="O71" s="40"/>
    </row>
    <row r="72" spans="1:15" x14ac:dyDescent="0.3">
      <c r="A72" s="1"/>
      <c r="B72" s="1"/>
      <c r="E72" s="31"/>
      <c r="F72" s="48"/>
      <c r="G72" s="40"/>
      <c r="H72" s="40"/>
      <c r="I72" s="40"/>
      <c r="J72" s="31"/>
      <c r="K72" s="40"/>
      <c r="L72" s="31"/>
      <c r="M72" s="40"/>
      <c r="N72" s="40"/>
      <c r="O72" s="40"/>
    </row>
    <row r="73" spans="1:15" x14ac:dyDescent="0.3">
      <c r="A73" s="1"/>
      <c r="B73" s="1"/>
      <c r="E73" s="31"/>
      <c r="F73" s="48"/>
      <c r="G73" s="40"/>
      <c r="H73" s="40"/>
      <c r="I73" s="40"/>
      <c r="J73" s="31"/>
      <c r="K73" s="40"/>
      <c r="L73" s="31"/>
      <c r="M73" s="40"/>
      <c r="N73" s="40"/>
      <c r="O73" s="40"/>
    </row>
    <row r="74" spans="1:15" x14ac:dyDescent="0.3">
      <c r="A74" s="1"/>
      <c r="B74" s="1"/>
      <c r="E74" s="31"/>
      <c r="F74" s="48"/>
      <c r="G74" s="40"/>
      <c r="H74" s="40"/>
      <c r="I74" s="40"/>
      <c r="J74" s="31"/>
      <c r="K74" s="40"/>
      <c r="L74" s="31"/>
      <c r="M74" s="40"/>
      <c r="N74" s="40"/>
      <c r="O74" s="40"/>
    </row>
    <row r="75" spans="1:15" x14ac:dyDescent="0.3">
      <c r="A75" s="1"/>
      <c r="B75" s="1"/>
      <c r="E75" s="31"/>
      <c r="F75" s="48"/>
      <c r="G75" s="40"/>
      <c r="H75" s="40"/>
      <c r="I75" s="40"/>
      <c r="J75" s="31"/>
      <c r="K75" s="40"/>
      <c r="L75" s="31"/>
      <c r="M75" s="40"/>
      <c r="N75" s="40"/>
      <c r="O75" s="40"/>
    </row>
    <row r="76" spans="1:15" x14ac:dyDescent="0.3">
      <c r="A76" s="1"/>
      <c r="B76" s="1"/>
      <c r="E76" s="31"/>
      <c r="F76" s="48"/>
      <c r="G76" s="40"/>
      <c r="H76" s="40"/>
      <c r="I76" s="40"/>
      <c r="J76" s="31"/>
      <c r="K76" s="40"/>
      <c r="L76" s="31"/>
      <c r="M76" s="40"/>
      <c r="N76" s="40"/>
      <c r="O76" s="40"/>
    </row>
    <row r="77" spans="1:15" x14ac:dyDescent="0.3">
      <c r="A77" s="1"/>
      <c r="B77" s="1"/>
      <c r="E77" s="31"/>
      <c r="F77" s="48"/>
      <c r="G77" s="40"/>
      <c r="H77" s="40"/>
      <c r="I77" s="40"/>
      <c r="J77" s="31"/>
      <c r="K77" s="40"/>
      <c r="L77" s="31"/>
      <c r="M77" s="40"/>
      <c r="N77" s="40"/>
      <c r="O77" s="40"/>
    </row>
    <row r="78" spans="1:15" x14ac:dyDescent="0.3">
      <c r="A78" s="1"/>
      <c r="B78" s="1"/>
      <c r="E78" s="31"/>
      <c r="F78" s="48"/>
      <c r="G78" s="40"/>
      <c r="H78" s="40"/>
      <c r="I78" s="40"/>
      <c r="J78" s="31"/>
      <c r="K78" s="40"/>
      <c r="L78" s="31"/>
      <c r="M78" s="40"/>
      <c r="N78" s="40"/>
      <c r="O78" s="40"/>
    </row>
    <row r="79" spans="1:15" x14ac:dyDescent="0.3">
      <c r="A79" s="1"/>
      <c r="B79" s="1"/>
      <c r="E79" s="31"/>
      <c r="F79" s="48"/>
      <c r="G79" s="40"/>
      <c r="H79" s="40"/>
      <c r="I79" s="40"/>
      <c r="J79" s="31"/>
      <c r="K79" s="40"/>
      <c r="L79" s="31"/>
      <c r="M79" s="40"/>
      <c r="N79" s="40"/>
      <c r="O79" s="40"/>
    </row>
    <row r="80" spans="1:15" x14ac:dyDescent="0.3">
      <c r="A80" s="1"/>
      <c r="B80" s="1"/>
      <c r="E80" s="31"/>
      <c r="F80" s="48"/>
      <c r="G80" s="40"/>
      <c r="H80" s="40"/>
      <c r="I80" s="40"/>
      <c r="J80" s="31"/>
      <c r="K80" s="40"/>
      <c r="L80" s="31"/>
      <c r="M80" s="40"/>
      <c r="N80" s="40"/>
      <c r="O80" s="40"/>
    </row>
    <row r="81" spans="1:15" x14ac:dyDescent="0.3">
      <c r="A81" s="1"/>
      <c r="B81" s="1"/>
      <c r="E81" s="31"/>
      <c r="F81" s="40"/>
      <c r="G81" s="40"/>
      <c r="H81" s="40"/>
      <c r="I81" s="40"/>
      <c r="J81" s="31"/>
      <c r="K81" s="40"/>
      <c r="L81" s="31"/>
      <c r="M81" s="40"/>
      <c r="N81" s="40"/>
      <c r="O81" s="40"/>
    </row>
    <row r="82" spans="1:15" x14ac:dyDescent="0.3">
      <c r="A82" s="1"/>
      <c r="B82" s="1"/>
      <c r="E82" s="31"/>
      <c r="F82" s="40"/>
      <c r="G82" s="40"/>
      <c r="H82" s="40"/>
      <c r="I82" s="40"/>
      <c r="J82" s="31"/>
      <c r="K82" s="40"/>
      <c r="L82" s="31"/>
      <c r="M82" s="40"/>
      <c r="N82" s="40"/>
      <c r="O82" s="40"/>
    </row>
    <row r="83" spans="1:15" x14ac:dyDescent="0.3">
      <c r="A83" s="1"/>
      <c r="B83" s="1"/>
      <c r="E83" s="31"/>
      <c r="F83" s="40"/>
      <c r="G83" s="40"/>
      <c r="H83" s="40"/>
      <c r="I83" s="40"/>
      <c r="J83" s="31"/>
      <c r="K83" s="40"/>
      <c r="L83" s="31"/>
      <c r="M83" s="40"/>
      <c r="N83" s="40"/>
      <c r="O83" s="40"/>
    </row>
    <row r="84" spans="1:15" x14ac:dyDescent="0.3">
      <c r="A84" s="1"/>
      <c r="B84" s="1"/>
      <c r="E84" s="31"/>
      <c r="F84" s="40"/>
      <c r="G84" s="40"/>
      <c r="H84" s="40"/>
      <c r="I84" s="40"/>
      <c r="J84" s="31"/>
      <c r="K84" s="40"/>
      <c r="L84" s="31"/>
      <c r="M84" s="40"/>
      <c r="N84" s="40"/>
      <c r="O84" s="40"/>
    </row>
    <row r="85" spans="1:15" x14ac:dyDescent="0.3">
      <c r="A85" s="1"/>
      <c r="B85" s="1"/>
      <c r="E85" s="31"/>
      <c r="F85" s="40"/>
      <c r="G85" s="40"/>
      <c r="H85" s="40"/>
      <c r="I85" s="40"/>
      <c r="J85" s="31"/>
      <c r="K85" s="40"/>
      <c r="L85" s="31"/>
      <c r="M85" s="40"/>
      <c r="N85" s="40"/>
      <c r="O85" s="40"/>
    </row>
    <row r="86" spans="1:15" x14ac:dyDescent="0.3">
      <c r="A86" s="1"/>
      <c r="B86" s="1"/>
      <c r="E86" s="31"/>
      <c r="F86" s="40"/>
      <c r="G86" s="40"/>
      <c r="H86" s="40"/>
      <c r="I86" s="40"/>
      <c r="J86" s="31"/>
      <c r="K86" s="40"/>
      <c r="L86" s="31"/>
      <c r="M86" s="40"/>
      <c r="N86" s="40"/>
      <c r="O86" s="40"/>
    </row>
    <row r="87" spans="1:15" x14ac:dyDescent="0.3">
      <c r="A87" s="1"/>
      <c r="B87" s="1"/>
      <c r="E87" s="31"/>
      <c r="F87" s="40"/>
      <c r="G87" s="40"/>
      <c r="H87" s="40"/>
      <c r="I87" s="40"/>
      <c r="J87" s="31"/>
      <c r="K87" s="40"/>
      <c r="L87" s="31"/>
      <c r="M87" s="40"/>
      <c r="N87" s="40"/>
      <c r="O87" s="40"/>
    </row>
    <row r="88" spans="1:15" x14ac:dyDescent="0.3">
      <c r="A88" s="1"/>
      <c r="B88" s="1"/>
      <c r="E88" s="31"/>
      <c r="F88" s="40"/>
      <c r="G88" s="40"/>
      <c r="H88" s="40"/>
      <c r="I88" s="40"/>
      <c r="J88" s="31"/>
      <c r="K88" s="40"/>
      <c r="L88" s="31"/>
      <c r="M88" s="40"/>
      <c r="N88" s="40"/>
      <c r="O88" s="40"/>
    </row>
    <row r="89" spans="1:15" x14ac:dyDescent="0.3">
      <c r="A89" s="1"/>
      <c r="B89" s="1"/>
      <c r="E89" s="31"/>
      <c r="F89" s="40"/>
      <c r="G89" s="40"/>
      <c r="H89" s="40"/>
      <c r="I89" s="40"/>
      <c r="J89" s="31"/>
      <c r="K89" s="40"/>
      <c r="L89" s="31"/>
      <c r="M89" s="40"/>
      <c r="N89" s="40"/>
      <c r="O89" s="40"/>
    </row>
    <row r="90" spans="1:15" x14ac:dyDescent="0.3">
      <c r="A90" s="1"/>
      <c r="B90" s="1"/>
      <c r="E90" s="31"/>
      <c r="F90" s="40"/>
      <c r="G90" s="40"/>
      <c r="H90" s="40"/>
      <c r="I90" s="40"/>
      <c r="J90" s="31"/>
      <c r="K90" s="40"/>
      <c r="L90" s="31"/>
      <c r="M90" s="40"/>
      <c r="N90" s="40"/>
      <c r="O90" s="40"/>
    </row>
    <row r="91" spans="1:15" x14ac:dyDescent="0.3">
      <c r="A91" s="1"/>
      <c r="B91" s="1"/>
      <c r="E91" s="31"/>
      <c r="F91" s="40"/>
      <c r="G91" s="40"/>
      <c r="H91" s="40"/>
      <c r="I91" s="40"/>
      <c r="J91" s="31"/>
      <c r="K91" s="40"/>
      <c r="L91" s="31"/>
      <c r="M91" s="40"/>
      <c r="N91" s="40"/>
      <c r="O91" s="40"/>
    </row>
    <row r="92" spans="1:15" x14ac:dyDescent="0.3">
      <c r="A92" s="1"/>
      <c r="B92" s="1"/>
      <c r="E92" s="31"/>
      <c r="F92" s="40"/>
      <c r="G92" s="40"/>
      <c r="H92" s="40"/>
      <c r="I92" s="40"/>
      <c r="J92" s="31"/>
      <c r="K92" s="40"/>
      <c r="L92" s="31"/>
      <c r="M92" s="40"/>
      <c r="N92" s="40"/>
      <c r="O92" s="40"/>
    </row>
    <row r="93" spans="1:15" x14ac:dyDescent="0.3">
      <c r="A93" s="1"/>
      <c r="B93" s="1"/>
      <c r="E93" s="31"/>
      <c r="F93" s="40"/>
      <c r="G93" s="40"/>
      <c r="H93" s="40"/>
      <c r="I93" s="40"/>
      <c r="J93" s="31"/>
      <c r="K93" s="40"/>
      <c r="L93" s="31"/>
      <c r="M93" s="40"/>
      <c r="N93" s="40"/>
      <c r="O93" s="40"/>
    </row>
    <row r="94" spans="1:15" x14ac:dyDescent="0.3">
      <c r="A94" s="1"/>
      <c r="B94" s="1"/>
      <c r="E94" s="31"/>
      <c r="F94" s="40"/>
      <c r="G94" s="40"/>
      <c r="H94" s="40"/>
      <c r="I94" s="40"/>
      <c r="J94" s="31"/>
      <c r="K94" s="40"/>
      <c r="L94" s="31"/>
      <c r="M94" s="40"/>
      <c r="N94" s="40"/>
      <c r="O94" s="40"/>
    </row>
    <row r="95" spans="1:15" x14ac:dyDescent="0.3">
      <c r="A95" s="1"/>
      <c r="B95" s="1"/>
      <c r="E95" s="31"/>
      <c r="F95" s="40"/>
      <c r="G95" s="40"/>
      <c r="H95" s="40"/>
      <c r="I95" s="40"/>
      <c r="J95" s="31"/>
      <c r="K95" s="40"/>
      <c r="L95" s="31"/>
      <c r="M95" s="40"/>
      <c r="N95" s="40"/>
      <c r="O95" s="40"/>
    </row>
    <row r="96" spans="1:15" x14ac:dyDescent="0.3">
      <c r="A96" s="1"/>
      <c r="B96" s="1"/>
      <c r="E96" s="31"/>
      <c r="F96" s="40"/>
      <c r="G96" s="40"/>
      <c r="H96" s="40"/>
      <c r="I96" s="40"/>
      <c r="J96" s="31"/>
      <c r="K96" s="40"/>
      <c r="L96" s="31"/>
      <c r="M96" s="40"/>
      <c r="N96" s="40"/>
      <c r="O96" s="40"/>
    </row>
    <row r="97" spans="1:15" x14ac:dyDescent="0.3">
      <c r="A97" s="1"/>
      <c r="B97" s="1"/>
      <c r="E97" s="31"/>
      <c r="F97" s="40"/>
      <c r="G97" s="40"/>
      <c r="H97" s="40"/>
      <c r="I97" s="40"/>
      <c r="J97" s="31"/>
      <c r="K97" s="40"/>
      <c r="L97" s="31"/>
      <c r="M97" s="40"/>
      <c r="N97" s="40"/>
      <c r="O97" s="40"/>
    </row>
    <row r="98" spans="1:15" x14ac:dyDescent="0.3">
      <c r="A98" s="1"/>
      <c r="B98" s="1"/>
      <c r="E98" s="31"/>
      <c r="F98" s="40"/>
      <c r="G98" s="40"/>
      <c r="H98" s="40"/>
      <c r="I98" s="40"/>
      <c r="J98" s="31"/>
      <c r="K98" s="40"/>
      <c r="L98" s="31"/>
      <c r="M98" s="40"/>
      <c r="N98" s="40"/>
      <c r="O98" s="40"/>
    </row>
    <row r="99" spans="1:15" x14ac:dyDescent="0.3">
      <c r="A99" s="1"/>
      <c r="B99" s="1"/>
      <c r="E99" s="31"/>
      <c r="F99" s="40"/>
      <c r="G99" s="40"/>
      <c r="H99" s="40"/>
      <c r="I99" s="40"/>
      <c r="J99" s="31"/>
      <c r="K99" s="40"/>
      <c r="L99" s="31"/>
      <c r="M99" s="40"/>
      <c r="N99" s="40"/>
      <c r="O99" s="40"/>
    </row>
    <row r="100" spans="1:15" x14ac:dyDescent="0.3">
      <c r="A100" s="1"/>
      <c r="B100" s="1"/>
      <c r="E100" s="31"/>
      <c r="F100" s="40"/>
      <c r="G100" s="40"/>
      <c r="H100" s="40"/>
      <c r="I100" s="40"/>
      <c r="J100" s="31"/>
      <c r="K100" s="40"/>
      <c r="L100" s="31"/>
      <c r="M100" s="40"/>
      <c r="N100" s="40"/>
      <c r="O100" s="40"/>
    </row>
    <row r="101" spans="1:15" x14ac:dyDescent="0.3">
      <c r="A101" s="1"/>
      <c r="B101" s="1"/>
      <c r="E101" s="31"/>
      <c r="F101" s="40"/>
      <c r="G101" s="40"/>
      <c r="H101" s="40"/>
      <c r="I101" s="40"/>
      <c r="J101" s="31"/>
      <c r="K101" s="40"/>
      <c r="L101" s="31"/>
      <c r="M101" s="40"/>
      <c r="N101" s="40"/>
      <c r="O101" s="40"/>
    </row>
    <row r="102" spans="1:15" x14ac:dyDescent="0.3">
      <c r="A102" s="1"/>
      <c r="B102" s="1"/>
      <c r="E102" s="31"/>
      <c r="F102" s="40"/>
      <c r="G102" s="40"/>
      <c r="H102" s="40"/>
      <c r="I102" s="40"/>
      <c r="J102" s="31"/>
      <c r="K102" s="40"/>
      <c r="L102" s="31"/>
      <c r="M102" s="40"/>
      <c r="N102" s="40"/>
      <c r="O102" s="40"/>
    </row>
    <row r="103" spans="1:15" x14ac:dyDescent="0.3">
      <c r="A103" s="1"/>
      <c r="B103" s="1"/>
      <c r="E103" s="31"/>
      <c r="F103" s="40"/>
      <c r="G103" s="40"/>
      <c r="H103" s="40"/>
      <c r="I103" s="40"/>
      <c r="J103" s="31"/>
      <c r="K103" s="40"/>
      <c r="L103" s="31"/>
      <c r="M103" s="40"/>
      <c r="N103" s="40"/>
      <c r="O103" s="40"/>
    </row>
    <row r="104" spans="1:15" x14ac:dyDescent="0.3">
      <c r="A104" s="1"/>
      <c r="B104" s="1"/>
      <c r="E104" s="31"/>
      <c r="F104" s="40"/>
      <c r="G104" s="40"/>
      <c r="H104" s="40"/>
      <c r="I104" s="40"/>
      <c r="J104" s="31"/>
      <c r="K104" s="40"/>
      <c r="L104" s="31"/>
      <c r="M104" s="40"/>
      <c r="N104" s="40"/>
      <c r="O104" s="40"/>
    </row>
    <row r="105" spans="1:15" x14ac:dyDescent="0.3">
      <c r="A105" s="1"/>
      <c r="B105" s="1"/>
      <c r="E105" s="31"/>
      <c r="F105" s="40"/>
      <c r="G105" s="40"/>
      <c r="H105" s="40"/>
      <c r="I105" s="40"/>
      <c r="J105" s="31"/>
      <c r="K105" s="40"/>
      <c r="L105" s="31"/>
      <c r="M105" s="40"/>
      <c r="N105" s="40"/>
      <c r="O105" s="40"/>
    </row>
    <row r="106" spans="1:15" x14ac:dyDescent="0.3">
      <c r="A106" s="1"/>
      <c r="B106" s="1"/>
      <c r="E106" s="31"/>
      <c r="F106" s="40"/>
      <c r="G106" s="40"/>
      <c r="H106" s="40"/>
      <c r="I106" s="40"/>
      <c r="J106" s="31"/>
      <c r="K106" s="40"/>
      <c r="L106" s="31"/>
      <c r="M106" s="40"/>
      <c r="N106" s="40"/>
      <c r="O106" s="40"/>
    </row>
    <row r="107" spans="1:15" x14ac:dyDescent="0.3">
      <c r="A107" s="1"/>
      <c r="B107" s="1"/>
      <c r="E107" s="31"/>
      <c r="F107" s="40"/>
      <c r="G107" s="40"/>
      <c r="H107" s="40"/>
      <c r="I107" s="40"/>
      <c r="J107" s="31"/>
      <c r="K107" s="40"/>
      <c r="L107" s="31"/>
      <c r="M107" s="40"/>
      <c r="N107" s="40"/>
      <c r="O107" s="40"/>
    </row>
    <row r="108" spans="1:15" x14ac:dyDescent="0.3">
      <c r="A108" s="1"/>
      <c r="B108" s="1"/>
      <c r="E108" s="31"/>
      <c r="F108" s="40"/>
      <c r="G108" s="40"/>
      <c r="H108" s="40"/>
      <c r="I108" s="40"/>
      <c r="J108" s="31"/>
      <c r="K108" s="40"/>
      <c r="L108" s="31"/>
      <c r="M108" s="40"/>
      <c r="N108" s="40"/>
      <c r="O108" s="40"/>
    </row>
    <row r="109" spans="1:15" x14ac:dyDescent="0.3">
      <c r="A109" s="1"/>
      <c r="B109" s="1"/>
      <c r="E109" s="31"/>
      <c r="F109" s="40"/>
      <c r="G109" s="40"/>
      <c r="H109" s="40"/>
      <c r="I109" s="40"/>
      <c r="J109" s="31"/>
      <c r="K109" s="40"/>
      <c r="L109" s="31"/>
      <c r="M109" s="40"/>
      <c r="N109" s="40"/>
      <c r="O109" s="40"/>
    </row>
    <row r="110" spans="1:15" x14ac:dyDescent="0.3">
      <c r="A110" s="1"/>
      <c r="B110" s="1"/>
      <c r="E110" s="31"/>
      <c r="F110" s="40"/>
      <c r="G110" s="40"/>
      <c r="H110" s="40"/>
      <c r="I110" s="40"/>
      <c r="J110" s="31"/>
      <c r="K110" s="40"/>
      <c r="L110" s="31"/>
      <c r="M110" s="40"/>
      <c r="N110" s="40"/>
      <c r="O110" s="40"/>
    </row>
    <row r="111" spans="1:15" x14ac:dyDescent="0.3">
      <c r="A111" s="1"/>
      <c r="B111" s="1"/>
      <c r="E111" s="31"/>
      <c r="F111" s="40"/>
      <c r="G111" s="40"/>
      <c r="H111" s="40"/>
      <c r="I111" s="40"/>
      <c r="J111" s="31"/>
      <c r="K111" s="40"/>
      <c r="L111" s="31"/>
      <c r="M111" s="40"/>
      <c r="N111" s="40"/>
      <c r="O111" s="40"/>
    </row>
    <row r="112" spans="1:15" x14ac:dyDescent="0.3">
      <c r="A112" s="1"/>
      <c r="B112" s="1"/>
      <c r="E112" s="31"/>
      <c r="F112" s="40"/>
      <c r="G112" s="40"/>
      <c r="H112" s="40"/>
      <c r="I112" s="40"/>
      <c r="J112" s="31"/>
      <c r="K112" s="40"/>
      <c r="L112" s="31"/>
      <c r="M112" s="40"/>
      <c r="N112" s="40"/>
      <c r="O112" s="40"/>
    </row>
    <row r="113" spans="1:15" x14ac:dyDescent="0.3">
      <c r="A113" s="1"/>
      <c r="B113" s="1"/>
      <c r="E113" s="31"/>
      <c r="F113" s="40"/>
      <c r="G113" s="40"/>
      <c r="H113" s="40"/>
      <c r="I113" s="40"/>
      <c r="J113" s="31"/>
      <c r="K113" s="40"/>
      <c r="L113" s="31"/>
      <c r="M113" s="40"/>
      <c r="N113" s="40"/>
      <c r="O113" s="40"/>
    </row>
    <row r="114" spans="1:15" x14ac:dyDescent="0.3">
      <c r="A114" s="1"/>
      <c r="B114" s="1"/>
      <c r="E114" s="31"/>
      <c r="F114" s="40"/>
      <c r="G114" s="40"/>
      <c r="H114" s="40"/>
      <c r="I114" s="40"/>
      <c r="J114" s="31"/>
      <c r="K114" s="40"/>
      <c r="L114" s="31"/>
      <c r="M114" s="40"/>
      <c r="N114" s="40"/>
      <c r="O114" s="40"/>
    </row>
    <row r="115" spans="1:15" x14ac:dyDescent="0.3">
      <c r="A115" s="1"/>
      <c r="B115" s="1"/>
      <c r="E115" s="31"/>
      <c r="F115" s="40"/>
      <c r="G115" s="40"/>
      <c r="H115" s="40"/>
      <c r="I115" s="40"/>
      <c r="J115" s="31"/>
      <c r="K115" s="40"/>
      <c r="L115" s="31"/>
      <c r="M115" s="40"/>
      <c r="N115" s="40"/>
      <c r="O115" s="40"/>
    </row>
    <row r="116" spans="1:15" x14ac:dyDescent="0.3">
      <c r="A116" s="1"/>
      <c r="B116" s="1"/>
      <c r="E116" s="31"/>
      <c r="F116" s="40"/>
      <c r="G116" s="40"/>
      <c r="H116" s="40"/>
      <c r="I116" s="40"/>
      <c r="J116" s="31"/>
      <c r="K116" s="40"/>
      <c r="L116" s="31"/>
      <c r="M116" s="40"/>
      <c r="N116" s="40"/>
      <c r="O116" s="40"/>
    </row>
    <row r="117" spans="1:15" x14ac:dyDescent="0.3">
      <c r="A117" s="1"/>
      <c r="B117" s="1"/>
      <c r="E117" s="31"/>
      <c r="F117" s="40"/>
      <c r="G117" s="40"/>
      <c r="H117" s="40"/>
      <c r="I117" s="40"/>
      <c r="J117" s="31"/>
      <c r="K117" s="40"/>
      <c r="L117" s="31"/>
      <c r="M117" s="40"/>
      <c r="N117" s="40"/>
      <c r="O117" s="40"/>
    </row>
    <row r="118" spans="1:15" x14ac:dyDescent="0.3">
      <c r="A118" s="1"/>
      <c r="B118" s="1"/>
      <c r="E118" s="31"/>
      <c r="F118" s="40"/>
      <c r="G118" s="40"/>
      <c r="H118" s="40"/>
      <c r="I118" s="40"/>
      <c r="J118" s="31"/>
      <c r="K118" s="40"/>
      <c r="L118" s="31"/>
      <c r="M118" s="40"/>
      <c r="N118" s="40"/>
      <c r="O118" s="40"/>
    </row>
    <row r="119" spans="1:15" x14ac:dyDescent="0.3">
      <c r="A119" s="1"/>
      <c r="B119" s="1"/>
      <c r="E119" s="31"/>
      <c r="F119" s="40"/>
      <c r="G119" s="40"/>
      <c r="H119" s="40"/>
      <c r="I119" s="40"/>
      <c r="J119" s="31"/>
      <c r="K119" s="40"/>
      <c r="L119" s="31"/>
      <c r="M119" s="40"/>
      <c r="N119" s="40"/>
      <c r="O119" s="40"/>
    </row>
    <row r="120" spans="1:15" x14ac:dyDescent="0.3">
      <c r="A120" s="1"/>
      <c r="B120" s="1"/>
      <c r="E120" s="31"/>
      <c r="F120" s="40"/>
      <c r="G120" s="40"/>
      <c r="H120" s="40"/>
      <c r="I120" s="40"/>
      <c r="J120" s="31"/>
      <c r="K120" s="40"/>
      <c r="L120" s="31"/>
      <c r="M120" s="40"/>
      <c r="N120" s="40"/>
      <c r="O120" s="40"/>
    </row>
    <row r="121" spans="1:15" x14ac:dyDescent="0.3">
      <c r="A121" s="1"/>
      <c r="B121" s="1"/>
      <c r="E121" s="31"/>
      <c r="F121" s="40"/>
      <c r="G121" s="40"/>
      <c r="H121" s="40"/>
      <c r="I121" s="40"/>
      <c r="J121" s="31"/>
      <c r="K121" s="40"/>
      <c r="L121" s="31"/>
      <c r="M121" s="40"/>
      <c r="N121" s="40"/>
      <c r="O121" s="40"/>
    </row>
    <row r="122" spans="1:15" x14ac:dyDescent="0.3">
      <c r="A122" s="1"/>
      <c r="B122" s="1"/>
      <c r="E122" s="31"/>
      <c r="F122" s="40"/>
      <c r="G122" s="40"/>
      <c r="H122" s="40"/>
      <c r="I122" s="40"/>
      <c r="J122" s="31"/>
      <c r="K122" s="40"/>
      <c r="L122" s="31"/>
      <c r="M122" s="40"/>
      <c r="N122" s="40"/>
      <c r="O122" s="40"/>
    </row>
    <row r="123" spans="1:15" x14ac:dyDescent="0.3">
      <c r="A123" s="1"/>
      <c r="B123" s="1"/>
      <c r="E123" s="31"/>
      <c r="F123" s="40"/>
      <c r="G123" s="40"/>
      <c r="H123" s="40"/>
      <c r="I123" s="40"/>
      <c r="J123" s="31"/>
      <c r="K123" s="40"/>
      <c r="L123" s="31"/>
      <c r="M123" s="40"/>
      <c r="N123" s="40"/>
      <c r="O123" s="40"/>
    </row>
    <row r="124" spans="1:15" x14ac:dyDescent="0.3">
      <c r="A124" s="1"/>
      <c r="B124" s="1"/>
      <c r="E124" s="31"/>
      <c r="F124" s="40"/>
      <c r="G124" s="40"/>
      <c r="H124" s="40"/>
      <c r="I124" s="40"/>
      <c r="J124" s="31"/>
      <c r="K124" s="40"/>
      <c r="L124" s="31"/>
      <c r="M124" s="40"/>
      <c r="N124" s="40"/>
      <c r="O124" s="40"/>
    </row>
    <row r="125" spans="1:15" x14ac:dyDescent="0.3">
      <c r="A125" s="1"/>
      <c r="B125" s="1"/>
      <c r="E125" s="31"/>
      <c r="F125" s="40"/>
      <c r="G125" s="40"/>
      <c r="H125" s="40"/>
      <c r="I125" s="40"/>
      <c r="J125" s="31"/>
      <c r="K125" s="40"/>
      <c r="L125" s="31"/>
      <c r="M125" s="40"/>
      <c r="N125" s="40"/>
      <c r="O125" s="40"/>
    </row>
    <row r="126" spans="1:15" x14ac:dyDescent="0.3">
      <c r="A126" s="1"/>
      <c r="B126" s="1"/>
      <c r="E126" s="31"/>
      <c r="F126" s="40"/>
      <c r="G126" s="40"/>
      <c r="H126" s="40"/>
      <c r="I126" s="40"/>
      <c r="J126" s="31"/>
      <c r="K126" s="40"/>
      <c r="L126" s="31"/>
      <c r="M126" s="40"/>
      <c r="N126" s="40"/>
      <c r="O126" s="40"/>
    </row>
    <row r="127" spans="1:15" x14ac:dyDescent="0.3">
      <c r="A127" s="1"/>
      <c r="B127" s="1"/>
      <c r="E127" s="31"/>
      <c r="F127" s="40"/>
      <c r="G127" s="40"/>
      <c r="H127" s="40"/>
      <c r="I127" s="40"/>
      <c r="J127" s="31"/>
      <c r="K127" s="40"/>
      <c r="L127" s="31"/>
      <c r="M127" s="40"/>
      <c r="N127" s="40"/>
      <c r="O127" s="40"/>
    </row>
    <row r="128" spans="1:15" x14ac:dyDescent="0.3">
      <c r="A128" s="1"/>
      <c r="B128" s="1"/>
      <c r="E128" s="31"/>
      <c r="F128" s="40"/>
      <c r="G128" s="40"/>
      <c r="H128" s="40"/>
      <c r="I128" s="40"/>
      <c r="J128" s="31"/>
      <c r="K128" s="40"/>
      <c r="L128" s="31"/>
      <c r="M128" s="40"/>
      <c r="N128" s="40"/>
      <c r="O128" s="40"/>
    </row>
    <row r="129" spans="1:15" x14ac:dyDescent="0.3">
      <c r="A129" s="1"/>
      <c r="B129" s="1"/>
      <c r="E129" s="31"/>
      <c r="F129" s="40"/>
      <c r="G129" s="40"/>
      <c r="H129" s="40"/>
      <c r="I129" s="40"/>
      <c r="J129" s="31"/>
      <c r="K129" s="40"/>
      <c r="L129" s="31"/>
      <c r="M129" s="40"/>
      <c r="N129" s="40"/>
      <c r="O129" s="40"/>
    </row>
    <row r="130" spans="1:15" x14ac:dyDescent="0.3">
      <c r="A130" s="1"/>
      <c r="B130" s="1"/>
      <c r="E130" s="31"/>
      <c r="F130" s="40"/>
      <c r="G130" s="40"/>
      <c r="H130" s="40"/>
      <c r="I130" s="40"/>
      <c r="J130" s="31"/>
      <c r="K130" s="40"/>
      <c r="L130" s="31"/>
      <c r="M130" s="40"/>
      <c r="N130" s="40"/>
      <c r="O130" s="40"/>
    </row>
    <row r="131" spans="1:15" x14ac:dyDescent="0.3">
      <c r="A131" s="1"/>
      <c r="B131" s="1"/>
      <c r="E131" s="31"/>
      <c r="F131" s="40"/>
      <c r="G131" s="40"/>
      <c r="H131" s="40"/>
      <c r="I131" s="40"/>
      <c r="J131" s="31"/>
      <c r="K131" s="40"/>
      <c r="L131" s="31"/>
      <c r="M131" s="40"/>
      <c r="N131" s="40"/>
      <c r="O131" s="40"/>
    </row>
    <row r="132" spans="1:15" x14ac:dyDescent="0.3">
      <c r="A132" s="1"/>
      <c r="B132" s="1"/>
      <c r="E132" s="31"/>
      <c r="F132" s="40"/>
      <c r="G132" s="40"/>
      <c r="H132" s="40"/>
      <c r="I132" s="40"/>
      <c r="J132" s="31"/>
      <c r="K132" s="40"/>
      <c r="L132" s="31"/>
      <c r="M132" s="40"/>
      <c r="N132" s="40"/>
      <c r="O132" s="40"/>
    </row>
    <row r="133" spans="1:15" x14ac:dyDescent="0.3">
      <c r="A133" s="1"/>
      <c r="B133" s="1"/>
      <c r="E133" s="31"/>
      <c r="F133" s="40"/>
      <c r="G133" s="40"/>
      <c r="H133" s="40"/>
      <c r="I133" s="40"/>
      <c r="J133" s="31"/>
      <c r="K133" s="40"/>
      <c r="L133" s="31"/>
      <c r="M133" s="40"/>
      <c r="N133" s="40"/>
      <c r="O133" s="40"/>
    </row>
    <row r="134" spans="1:15" x14ac:dyDescent="0.3">
      <c r="A134" s="1"/>
      <c r="B134" s="1"/>
      <c r="E134" s="31"/>
      <c r="F134" s="40"/>
      <c r="G134" s="40"/>
      <c r="H134" s="40"/>
      <c r="I134" s="40"/>
      <c r="J134" s="31"/>
      <c r="K134" s="40"/>
      <c r="L134" s="31"/>
      <c r="M134" s="40"/>
      <c r="N134" s="40"/>
      <c r="O134" s="40"/>
    </row>
    <row r="135" spans="1:15" x14ac:dyDescent="0.3">
      <c r="A135" s="1"/>
      <c r="B135" s="1"/>
      <c r="E135" s="31"/>
      <c r="F135" s="40"/>
      <c r="G135" s="40"/>
      <c r="H135" s="40"/>
      <c r="I135" s="40"/>
      <c r="J135" s="31"/>
      <c r="K135" s="40"/>
      <c r="L135" s="31"/>
      <c r="M135" s="40"/>
      <c r="N135" s="40"/>
      <c r="O135" s="40"/>
    </row>
    <row r="136" spans="1:15" x14ac:dyDescent="0.3">
      <c r="A136" s="1"/>
      <c r="B136" s="1"/>
      <c r="E136" s="31"/>
      <c r="F136" s="40"/>
      <c r="G136" s="40"/>
      <c r="H136" s="40"/>
      <c r="I136" s="40"/>
      <c r="J136" s="31"/>
      <c r="K136" s="40"/>
      <c r="L136" s="31"/>
      <c r="M136" s="40"/>
      <c r="N136" s="40"/>
      <c r="O136" s="40"/>
    </row>
    <row r="137" spans="1:15" x14ac:dyDescent="0.3">
      <c r="A137" s="1"/>
      <c r="B137" s="1"/>
      <c r="E137" s="31"/>
      <c r="F137" s="40"/>
      <c r="G137" s="40"/>
      <c r="H137" s="40"/>
      <c r="I137" s="40"/>
      <c r="J137" s="31"/>
      <c r="K137" s="40"/>
      <c r="L137" s="31"/>
      <c r="M137" s="40"/>
      <c r="N137" s="40"/>
      <c r="O137" s="40"/>
    </row>
    <row r="138" spans="1:15" x14ac:dyDescent="0.3">
      <c r="A138" s="1"/>
      <c r="B138" s="1"/>
      <c r="E138" s="31"/>
      <c r="F138" s="40"/>
      <c r="G138" s="40"/>
      <c r="H138" s="40"/>
      <c r="I138" s="40"/>
      <c r="J138" s="31"/>
      <c r="K138" s="40"/>
      <c r="L138" s="31"/>
      <c r="M138" s="40"/>
      <c r="N138" s="40"/>
      <c r="O138" s="40"/>
    </row>
    <row r="139" spans="1:15" x14ac:dyDescent="0.3">
      <c r="A139" s="1"/>
      <c r="B139" s="1"/>
      <c r="E139" s="31"/>
      <c r="F139" s="40"/>
      <c r="G139" s="40"/>
      <c r="H139" s="40"/>
      <c r="I139" s="40"/>
      <c r="J139" s="31"/>
      <c r="K139" s="40"/>
      <c r="L139" s="31"/>
      <c r="M139" s="40"/>
      <c r="N139" s="40"/>
      <c r="O139" s="40"/>
    </row>
    <row r="140" spans="1:15" x14ac:dyDescent="0.3">
      <c r="A140" s="1"/>
      <c r="B140" s="1"/>
      <c r="E140" s="31"/>
      <c r="F140" s="40"/>
      <c r="G140" s="40"/>
      <c r="H140" s="40"/>
      <c r="I140" s="40"/>
      <c r="J140" s="31"/>
      <c r="K140" s="40"/>
      <c r="L140" s="31"/>
      <c r="M140" s="40"/>
      <c r="N140" s="40"/>
      <c r="O140" s="40"/>
    </row>
    <row r="141" spans="1:15" x14ac:dyDescent="0.3">
      <c r="A141" s="1"/>
      <c r="B141" s="1"/>
      <c r="E141" s="31"/>
      <c r="F141" s="40"/>
      <c r="G141" s="40"/>
      <c r="H141" s="40"/>
      <c r="I141" s="40"/>
      <c r="J141" s="31"/>
      <c r="K141" s="40"/>
      <c r="L141" s="31"/>
      <c r="M141" s="40"/>
      <c r="N141" s="40"/>
      <c r="O141" s="40"/>
    </row>
    <row r="142" spans="1:15" x14ac:dyDescent="0.3">
      <c r="A142" s="1"/>
      <c r="B142" s="1"/>
      <c r="E142" s="31"/>
      <c r="F142" s="40"/>
      <c r="G142" s="40"/>
      <c r="H142" s="40"/>
      <c r="I142" s="40"/>
      <c r="J142" s="31"/>
      <c r="K142" s="40"/>
      <c r="L142" s="31"/>
      <c r="M142" s="40"/>
      <c r="N142" s="40"/>
      <c r="O142" s="40"/>
    </row>
    <row r="143" spans="1:15" x14ac:dyDescent="0.3">
      <c r="A143" s="1"/>
      <c r="B143" s="1"/>
      <c r="E143" s="31"/>
      <c r="F143" s="40"/>
      <c r="G143" s="40"/>
      <c r="H143" s="40"/>
      <c r="I143" s="40"/>
      <c r="J143" s="31"/>
      <c r="K143" s="40"/>
      <c r="L143" s="31"/>
      <c r="M143" s="40"/>
      <c r="N143" s="40"/>
      <c r="O143" s="40"/>
    </row>
    <row r="144" spans="1:15" x14ac:dyDescent="0.3">
      <c r="A144" s="1"/>
      <c r="B144" s="1"/>
      <c r="E144" s="31"/>
      <c r="F144" s="40"/>
      <c r="G144" s="40"/>
      <c r="H144" s="40"/>
      <c r="I144" s="40"/>
      <c r="J144" s="31"/>
      <c r="K144" s="40"/>
      <c r="L144" s="31"/>
      <c r="M144" s="40"/>
      <c r="N144" s="40"/>
      <c r="O144" s="40"/>
    </row>
    <row r="145" spans="1:15" x14ac:dyDescent="0.3">
      <c r="A145" s="1"/>
      <c r="B145" s="1"/>
      <c r="E145" s="31"/>
      <c r="F145" s="40"/>
      <c r="G145" s="40"/>
      <c r="H145" s="40"/>
      <c r="I145" s="40"/>
      <c r="J145" s="31"/>
      <c r="K145" s="40"/>
      <c r="L145" s="31"/>
      <c r="M145" s="40"/>
      <c r="N145" s="40"/>
      <c r="O145" s="40"/>
    </row>
    <row r="146" spans="1:15" x14ac:dyDescent="0.3">
      <c r="A146" s="1"/>
      <c r="B146" s="1"/>
      <c r="E146" s="31"/>
      <c r="F146" s="40"/>
      <c r="G146" s="40"/>
      <c r="H146" s="40"/>
      <c r="I146" s="40"/>
      <c r="J146" s="31"/>
      <c r="K146" s="40"/>
      <c r="L146" s="31"/>
      <c r="M146" s="40"/>
      <c r="N146" s="40"/>
      <c r="O146" s="40"/>
    </row>
    <row r="147" spans="1:15" x14ac:dyDescent="0.3">
      <c r="A147" s="1"/>
      <c r="B147" s="1"/>
      <c r="E147" s="31"/>
      <c r="F147" s="40"/>
      <c r="G147" s="40"/>
      <c r="H147" s="40"/>
      <c r="I147" s="40"/>
      <c r="J147" s="31"/>
      <c r="K147" s="40"/>
      <c r="L147" s="31"/>
      <c r="M147" s="40"/>
      <c r="N147" s="40"/>
      <c r="O147" s="40"/>
    </row>
    <row r="148" spans="1:15" x14ac:dyDescent="0.3">
      <c r="A148" s="1"/>
      <c r="B148" s="1"/>
      <c r="E148" s="31"/>
      <c r="F148" s="40"/>
      <c r="G148" s="40"/>
      <c r="H148" s="40"/>
      <c r="I148" s="40"/>
      <c r="J148" s="31"/>
      <c r="K148" s="40"/>
      <c r="L148" s="31"/>
      <c r="M148" s="40"/>
      <c r="N148" s="40"/>
      <c r="O148" s="40"/>
    </row>
    <row r="149" spans="1:15" x14ac:dyDescent="0.3">
      <c r="A149" s="1"/>
      <c r="B149" s="1"/>
      <c r="E149" s="31"/>
      <c r="F149" s="40"/>
      <c r="G149" s="40"/>
      <c r="H149" s="40"/>
      <c r="I149" s="40"/>
      <c r="J149" s="31"/>
      <c r="K149" s="40"/>
      <c r="L149" s="31"/>
      <c r="M149" s="40"/>
      <c r="N149" s="40"/>
      <c r="O149" s="40"/>
    </row>
    <row r="150" spans="1:15" x14ac:dyDescent="0.3">
      <c r="A150" s="1"/>
      <c r="B150" s="1"/>
      <c r="E150" s="31"/>
      <c r="F150" s="40"/>
      <c r="G150" s="40"/>
      <c r="H150" s="40"/>
      <c r="I150" s="40"/>
      <c r="J150" s="31"/>
      <c r="K150" s="40"/>
      <c r="L150" s="31"/>
      <c r="M150" s="40"/>
      <c r="N150" s="40"/>
      <c r="O150" s="40"/>
    </row>
    <row r="151" spans="1:15" x14ac:dyDescent="0.3">
      <c r="A151" s="1"/>
      <c r="B151" s="1"/>
      <c r="E151" s="31"/>
      <c r="F151" s="40"/>
      <c r="G151" s="40"/>
      <c r="H151" s="40"/>
      <c r="I151" s="40"/>
      <c r="J151" s="31"/>
      <c r="K151" s="40"/>
      <c r="L151" s="31"/>
      <c r="M151" s="40"/>
      <c r="N151" s="40"/>
      <c r="O151" s="40"/>
    </row>
    <row r="152" spans="1:15" x14ac:dyDescent="0.3">
      <c r="A152" s="1"/>
      <c r="B152" s="1"/>
      <c r="E152" s="31"/>
      <c r="F152" s="40"/>
      <c r="G152" s="40"/>
      <c r="H152" s="40"/>
      <c r="I152" s="40"/>
      <c r="J152" s="31"/>
      <c r="K152" s="40"/>
      <c r="L152" s="31"/>
      <c r="M152" s="40"/>
      <c r="N152" s="40"/>
      <c r="O152" s="40"/>
    </row>
    <row r="153" spans="1:15" x14ac:dyDescent="0.3">
      <c r="A153" s="1"/>
      <c r="B153" s="1"/>
      <c r="E153" s="31"/>
      <c r="F153" s="40"/>
      <c r="G153" s="40"/>
      <c r="H153" s="40"/>
      <c r="I153" s="40"/>
      <c r="J153" s="31"/>
      <c r="K153" s="40"/>
      <c r="L153" s="31"/>
      <c r="M153" s="40"/>
      <c r="N153" s="40"/>
      <c r="O153" s="40"/>
    </row>
    <row r="154" spans="1:15" x14ac:dyDescent="0.3">
      <c r="A154" s="1"/>
      <c r="B154" s="1"/>
      <c r="E154" s="31"/>
      <c r="F154" s="40"/>
      <c r="G154" s="40"/>
      <c r="H154" s="40"/>
      <c r="I154" s="40"/>
      <c r="J154" s="31"/>
      <c r="K154" s="40"/>
      <c r="L154" s="31"/>
      <c r="M154" s="40"/>
      <c r="N154" s="40"/>
      <c r="O154" s="40"/>
    </row>
    <row r="155" spans="1:15" x14ac:dyDescent="0.3">
      <c r="A155" s="1"/>
      <c r="B155" s="1"/>
      <c r="E155" s="31"/>
      <c r="F155" s="40"/>
      <c r="G155" s="40"/>
      <c r="H155" s="40"/>
      <c r="I155" s="40"/>
      <c r="J155" s="31"/>
      <c r="K155" s="40"/>
      <c r="L155" s="31"/>
      <c r="M155" s="40"/>
      <c r="N155" s="40"/>
      <c r="O155" s="40"/>
    </row>
    <row r="156" spans="1:15" x14ac:dyDescent="0.3">
      <c r="A156" s="1"/>
      <c r="B156" s="1"/>
      <c r="E156" s="31"/>
      <c r="F156" s="40"/>
      <c r="G156" s="40"/>
      <c r="H156" s="40"/>
      <c r="I156" s="40"/>
      <c r="J156" s="31"/>
      <c r="K156" s="40"/>
      <c r="L156" s="31"/>
      <c r="M156" s="40"/>
      <c r="N156" s="40"/>
      <c r="O156" s="40"/>
    </row>
    <row r="157" spans="1:15" x14ac:dyDescent="0.3">
      <c r="A157" s="1"/>
      <c r="B157" s="1"/>
      <c r="E157" s="31"/>
      <c r="F157" s="40"/>
      <c r="G157" s="40"/>
      <c r="H157" s="40"/>
      <c r="I157" s="40"/>
      <c r="J157" s="31"/>
      <c r="K157" s="40"/>
      <c r="L157" s="31"/>
      <c r="M157" s="40"/>
      <c r="N157" s="40"/>
      <c r="O157" s="40"/>
    </row>
    <row r="158" spans="1:15" x14ac:dyDescent="0.3">
      <c r="A158" s="1"/>
      <c r="B158" s="1"/>
      <c r="E158" s="31"/>
      <c r="F158" s="40"/>
      <c r="G158" s="40"/>
      <c r="H158" s="40"/>
      <c r="I158" s="40"/>
      <c r="J158" s="31"/>
      <c r="K158" s="40"/>
      <c r="L158" s="31"/>
      <c r="M158" s="40"/>
      <c r="N158" s="40"/>
      <c r="O158" s="40"/>
    </row>
    <row r="159" spans="1:15" x14ac:dyDescent="0.3">
      <c r="A159" s="1"/>
      <c r="B159" s="1"/>
      <c r="E159" s="31"/>
      <c r="F159" s="40"/>
      <c r="G159" s="40"/>
      <c r="H159" s="40"/>
      <c r="I159" s="40"/>
      <c r="J159" s="31"/>
      <c r="K159" s="40"/>
      <c r="L159" s="31"/>
      <c r="M159" s="40"/>
      <c r="N159" s="40"/>
      <c r="O159" s="40"/>
    </row>
    <row r="160" spans="1:15" x14ac:dyDescent="0.3">
      <c r="A160" s="1"/>
      <c r="B160" s="1"/>
      <c r="E160" s="31"/>
      <c r="F160" s="40"/>
      <c r="G160" s="40"/>
      <c r="H160" s="40"/>
      <c r="I160" s="40"/>
      <c r="J160" s="31"/>
      <c r="K160" s="40"/>
      <c r="L160" s="31"/>
      <c r="M160" s="40"/>
      <c r="N160" s="40"/>
      <c r="O160" s="40"/>
    </row>
    <row r="161" spans="1:15" x14ac:dyDescent="0.3">
      <c r="A161" s="1"/>
      <c r="B161" s="1"/>
      <c r="E161" s="31"/>
      <c r="F161" s="40"/>
      <c r="G161" s="40"/>
      <c r="H161" s="40"/>
      <c r="I161" s="40"/>
      <c r="J161" s="31"/>
      <c r="K161" s="40"/>
      <c r="L161" s="31"/>
      <c r="M161" s="40"/>
      <c r="N161" s="40"/>
      <c r="O161" s="40"/>
    </row>
    <row r="162" spans="1:15" x14ac:dyDescent="0.3">
      <c r="A162" s="1"/>
      <c r="B162" s="1"/>
      <c r="E162" s="31"/>
      <c r="F162" s="40"/>
      <c r="G162" s="40"/>
      <c r="H162" s="40"/>
      <c r="I162" s="40"/>
      <c r="J162" s="31"/>
      <c r="K162" s="40"/>
      <c r="L162" s="31"/>
      <c r="M162" s="40"/>
      <c r="N162" s="40"/>
      <c r="O162" s="40"/>
    </row>
    <row r="163" spans="1:15" x14ac:dyDescent="0.3">
      <c r="A163" s="1"/>
      <c r="B163" s="1"/>
      <c r="E163" s="31"/>
      <c r="F163" s="40"/>
      <c r="G163" s="40"/>
      <c r="H163" s="40"/>
      <c r="I163" s="40"/>
      <c r="J163" s="31"/>
      <c r="K163" s="40"/>
      <c r="L163" s="31"/>
      <c r="M163" s="40"/>
      <c r="N163" s="40"/>
      <c r="O163" s="40"/>
    </row>
    <row r="164" spans="1:15" x14ac:dyDescent="0.3">
      <c r="A164" s="1"/>
      <c r="B164" s="1"/>
      <c r="E164" s="31"/>
      <c r="F164" s="40"/>
      <c r="G164" s="40"/>
      <c r="H164" s="40"/>
      <c r="I164" s="40"/>
      <c r="J164" s="31"/>
      <c r="K164" s="40"/>
      <c r="L164" s="31"/>
      <c r="M164" s="40"/>
      <c r="N164" s="40"/>
      <c r="O164" s="40"/>
    </row>
    <row r="165" spans="1:15" x14ac:dyDescent="0.3">
      <c r="A165" s="1"/>
      <c r="B165" s="1"/>
      <c r="E165" s="31"/>
      <c r="F165" s="40"/>
      <c r="G165" s="40"/>
      <c r="H165" s="40"/>
      <c r="I165" s="40"/>
      <c r="J165" s="31"/>
      <c r="K165" s="40"/>
      <c r="L165" s="31"/>
      <c r="M165" s="40"/>
      <c r="N165" s="40"/>
      <c r="O165" s="40"/>
    </row>
    <row r="166" spans="1:15" x14ac:dyDescent="0.3">
      <c r="A166" s="1"/>
      <c r="B166" s="1"/>
      <c r="E166" s="31"/>
      <c r="F166" s="40"/>
      <c r="G166" s="40"/>
      <c r="H166" s="40"/>
      <c r="I166" s="40"/>
      <c r="J166" s="31"/>
      <c r="K166" s="40"/>
      <c r="L166" s="31"/>
      <c r="M166" s="40"/>
      <c r="N166" s="40"/>
      <c r="O166" s="40"/>
    </row>
    <row r="167" spans="1:15" x14ac:dyDescent="0.3">
      <c r="A167" s="1"/>
      <c r="B167" s="1"/>
      <c r="E167" s="31"/>
      <c r="F167" s="40"/>
      <c r="G167" s="40"/>
      <c r="H167" s="40"/>
      <c r="I167" s="40"/>
      <c r="J167" s="31"/>
      <c r="K167" s="40"/>
      <c r="L167" s="31"/>
      <c r="M167" s="40"/>
      <c r="N167" s="40"/>
      <c r="O167" s="40"/>
    </row>
    <row r="168" spans="1:15" x14ac:dyDescent="0.3">
      <c r="A168" s="1"/>
      <c r="B168" s="1"/>
      <c r="E168" s="31"/>
      <c r="F168" s="40"/>
      <c r="G168" s="40"/>
      <c r="H168" s="40"/>
      <c r="I168" s="40"/>
      <c r="J168" s="31"/>
      <c r="K168" s="40"/>
      <c r="L168" s="31"/>
      <c r="M168" s="40"/>
      <c r="N168" s="40"/>
      <c r="O168" s="40"/>
    </row>
    <row r="169" spans="1:15" x14ac:dyDescent="0.3">
      <c r="A169" s="1"/>
      <c r="B169" s="1"/>
      <c r="E169" s="31"/>
      <c r="F169" s="40"/>
      <c r="G169" s="40"/>
      <c r="H169" s="40"/>
      <c r="I169" s="40"/>
      <c r="J169" s="31"/>
      <c r="K169" s="40"/>
      <c r="L169" s="31"/>
      <c r="M169" s="40"/>
      <c r="N169" s="40"/>
      <c r="O169" s="40"/>
    </row>
    <row r="170" spans="1:15" x14ac:dyDescent="0.3">
      <c r="A170" s="1"/>
      <c r="B170" s="1"/>
      <c r="E170" s="31"/>
      <c r="F170" s="40"/>
      <c r="G170" s="40"/>
      <c r="H170" s="40"/>
      <c r="I170" s="40"/>
      <c r="J170" s="31"/>
      <c r="K170" s="40"/>
      <c r="L170" s="31"/>
      <c r="M170" s="40"/>
      <c r="N170" s="40"/>
      <c r="O170" s="40"/>
    </row>
    <row r="171" spans="1:15" x14ac:dyDescent="0.3">
      <c r="A171" s="1"/>
      <c r="B171" s="1"/>
      <c r="E171" s="31"/>
      <c r="F171" s="40"/>
      <c r="G171" s="40"/>
      <c r="H171" s="40"/>
      <c r="I171" s="40"/>
      <c r="J171" s="31"/>
      <c r="K171" s="40"/>
      <c r="L171" s="31"/>
      <c r="M171" s="40"/>
      <c r="N171" s="40"/>
      <c r="O171" s="40"/>
    </row>
  </sheetData>
  <mergeCells count="6">
    <mergeCell ref="K31:K32"/>
    <mergeCell ref="B16:C16"/>
    <mergeCell ref="B21:C21"/>
    <mergeCell ref="H31:H32"/>
    <mergeCell ref="I31:I32"/>
    <mergeCell ref="J31:J3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SBI - Previous Valuation</vt:lpstr>
      <vt:lpstr>SBI - Current Valuation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akhilesh Yadav</cp:lastModifiedBy>
  <dcterms:created xsi:type="dcterms:W3CDTF">2014-10-16T12:20:47Z</dcterms:created>
  <dcterms:modified xsi:type="dcterms:W3CDTF">2024-12-05T14:58:34Z</dcterms:modified>
</cp:coreProperties>
</file>