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East)\Sushma Ramnayan Sahani\"/>
    </mc:Choice>
  </mc:AlternateContent>
  <xr:revisionPtr revIDLastSave="0" documentId="13_ncr:1_{CC06DD4C-2F38-48AA-BF6E-CB44D4F4C84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P2" i="4"/>
  <c r="C12" i="25" l="1"/>
  <c r="C5" i="25" l="1"/>
  <c r="C4" i="25"/>
  <c r="C3" i="25"/>
  <c r="B2" i="4"/>
  <c r="C2" i="4" s="1"/>
  <c r="P3" i="4"/>
  <c r="B3" i="4" s="1"/>
  <c r="C3" i="4" s="1"/>
  <c r="D3" i="4" s="1"/>
  <c r="P4" i="4"/>
  <c r="Q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<sst xmlns="http://schemas.openxmlformats.org/spreadsheetml/2006/main" count="134" uniqueCount="91">
  <si>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</si>
  <si>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</si>
  <si>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</si>
  <si>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</si>
  <si>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</si>
  <si>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</si>
  <si>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</si>
  <si>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</si>
  <si>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</si>
  <si>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</si>
  <si>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</si>
  <si>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</si>
  <si>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</si>
  <si>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</si>
  <si>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</si>
  <si>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</si>
  <si>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</si>
  <si>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</si>
  <si>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</si>
  <si>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</si>
  <si>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</si>
  <si>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</si>
  <si>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</si>
  <si>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</si>
  <si>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</si>
  <si>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</si>
  <si>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</si>
  <si>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</si>
  <si>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</si>
  <si>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</si>
  <si>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</si>
  <si>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</si>
  <si>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</si>
  <si>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</si>
  <si>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</si>
  <si>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</si>
  <si>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</si>
  <si>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</si>
  <si>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</si>
  <si>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</si>
  <si>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</si>
  <si>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</si>
  <si>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</si>
  <si>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</si>
  <si>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</si>
  <si>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</si>
  <si>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</si>
  <si>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</si>
  <si>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</si>
  <si>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</si>
  <si>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</si>
  <si>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</si>
  <si>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</si>
  <si>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</si>
  <si>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</si>
  <si>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</si>
  <si>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</si>
  <si>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</si>
  <si>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</si>
  <si>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</si>
  <si>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</si>
  <si>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</si>
  <si>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</si>
  <si>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</si>
  <si>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</si>
  <si>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</si>
  <si>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</si>
  <si>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</si>
  <si>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</si>
  <si>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</si>
  <si>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</si>
  <si>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</si>
  <si>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</si>
  <si>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</si>
  <si>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</si>
  <si>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</si>
  <si>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</si>
  <si>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</si>
  <si>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</si>
  <si>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</si>
  <si>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</si>
  <si>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</si>
  <si>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</si>
  <si>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</si>
  <si>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29.11.2024</t>
  </si>
  <si>
    <t>IGR-06.03.24</t>
  </si>
  <si>
    <t>IGR-31.03.23</t>
  </si>
  <si>
    <t>IGR-24.03.22</t>
  </si>
  <si>
    <t>IGR-15.02.22</t>
  </si>
  <si>
    <t>IGR-07.02.24</t>
  </si>
  <si>
    <t>IGR-10.05.23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</si>
</sst>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9063A-BE74-4A9A-B7BB-EE0C5185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3E886-1817-4DC8-836D-C0B3942C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9D842E-695A-4222-B03B-D24A6F53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4DC48-8C2F-43D2-BD55-87134294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A1D55-CB4C-42AB-A20B-47D57E8B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59748-C3D7-40FA-8CB7-3284DC7C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2608B-22BF-4F24-8949-F5B7E05E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8000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400</v>
      </c>
      <c r="D18" s="24"/>
    </row>
    <row r="19" spans="1:5" x14ac:dyDescent="0.25">
      <c r="A19" s="15" t="s">
        <v>74</v>
      </c>
      <c r="B19" s="6"/>
      <c r="C19" s="30">
        <f>C18*C16</f>
        <v>3200000</v>
      </c>
      <c r="D19" s="72"/>
      <c r="E19" s="65"/>
    </row>
    <row r="20" spans="1:5" x14ac:dyDescent="0.25">
      <c r="A20" s="15" t="s">
        <v>24</v>
      </c>
      <c r="C20" s="31">
        <f>C19*90%</f>
        <v>2880000</v>
      </c>
      <c r="D20" s="30"/>
      <c r="E20" s="65"/>
    </row>
    <row r="21" spans="1:5" x14ac:dyDescent="0.25">
      <c r="A21" s="15" t="s">
        <v>25</v>
      </c>
      <c r="C21" s="31">
        <f>C19*80%</f>
        <v>2560000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1000000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6666.666666666667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33" sqref="R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400</v>
      </c>
      <c r="C2" s="4">
        <f t="shared" ref="C2:C16" si="1">B2*1.2</f>
        <v>480</v>
      </c>
      <c r="D2" s="4">
        <f t="shared" ref="D2:D16" si="2">C2*1.2</f>
        <v>576</v>
      </c>
      <c r="E2" s="5">
        <f t="shared" ref="E2:E16" si="3">R2</f>
        <v>3600000</v>
      </c>
      <c r="F2" s="4">
        <f t="shared" ref="F2:F15" si="4">ROUND((E2/B2),0)</f>
        <v>9000</v>
      </c>
      <c r="G2" s="73">
        <f t="shared" ref="G2:G15" si="5">ROUND((E2/C2),0)</f>
        <v>7500</v>
      </c>
      <c r="H2" s="73">
        <f t="shared" ref="H2:H15" si="6">ROUND((E2/D2),0)</f>
        <v>6250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400</v>
      </c>
      <c r="R2" s="74">
        <v>3600000</v>
      </c>
      <c r="S2" s="74" t="s">
        <v>85</v>
      </c>
    </row>
    <row r="3" spans="1:19" x14ac:dyDescent="0.25">
      <c r="A3" s="4">
        <v>2</v>
      </c>
      <c r="B3" s="4">
        <f t="shared" si="0"/>
        <v>425.07035999999999</v>
      </c>
      <c r="C3" s="4">
        <f t="shared" si="1"/>
        <v>510.08443199999999</v>
      </c>
      <c r="D3" s="4">
        <f t="shared" si="2"/>
        <v>612.10131839999997</v>
      </c>
      <c r="E3" s="5">
        <f t="shared" si="3"/>
        <v>3350000</v>
      </c>
      <c r="F3" s="4">
        <f t="shared" si="4"/>
        <v>7881</v>
      </c>
      <c r="G3" s="4">
        <f t="shared" si="5"/>
        <v>6568</v>
      </c>
      <c r="H3" s="4">
        <f t="shared" si="6"/>
        <v>5473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 s="2">
        <f>39.49*10.764</f>
        <v>425.07035999999999</v>
      </c>
      <c r="R3" s="2">
        <v>3350000</v>
      </c>
      <c r="S3" s="2" t="s">
        <v>86</v>
      </c>
    </row>
    <row r="4" spans="1:19" x14ac:dyDescent="0.25">
      <c r="A4" s="4">
        <v>3</v>
      </c>
      <c r="B4" s="4">
        <f t="shared" si="0"/>
        <v>381</v>
      </c>
      <c r="C4" s="4">
        <f t="shared" si="1"/>
        <v>457.2</v>
      </c>
      <c r="D4" s="4">
        <f t="shared" si="2"/>
        <v>548.64</v>
      </c>
      <c r="E4" s="5">
        <f t="shared" si="3"/>
        <v>3000000</v>
      </c>
      <c r="F4" s="4">
        <f t="shared" si="4"/>
        <v>7874</v>
      </c>
      <c r="G4" s="4">
        <f t="shared" si="5"/>
        <v>6562</v>
      </c>
      <c r="H4" s="4">
        <f t="shared" si="6"/>
        <v>5468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 s="2">
        <v>381</v>
      </c>
      <c r="R4" s="2">
        <v>3000000</v>
      </c>
      <c r="S4" s="2" t="s">
        <v>87</v>
      </c>
    </row>
    <row r="5" spans="1:19" x14ac:dyDescent="0.25">
      <c r="A5" s="4">
        <v>4</v>
      </c>
      <c r="B5" s="4">
        <f t="shared" si="0"/>
        <v>333.33333333333337</v>
      </c>
      <c r="C5" s="4">
        <f t="shared" si="1"/>
        <v>400.00000000000006</v>
      </c>
      <c r="D5" s="4">
        <f t="shared" si="2"/>
        <v>480.00000000000006</v>
      </c>
      <c r="E5" s="5">
        <f t="shared" si="3"/>
        <v>2500000</v>
      </c>
      <c r="F5" s="4">
        <f t="shared" si="4"/>
        <v>7500</v>
      </c>
      <c r="G5" s="4">
        <f t="shared" si="5"/>
        <v>6250</v>
      </c>
      <c r="H5" s="4">
        <f t="shared" si="6"/>
        <v>5208</v>
      </c>
      <c r="I5" s="4">
        <f t="shared" si="7"/>
        <v>0</v>
      </c>
      <c r="J5" s="4">
        <f t="shared" si="8"/>
        <v>0</v>
      </c>
      <c r="O5">
        <v>0</v>
      </c>
      <c r="P5">
        <v>400</v>
      </c>
      <c r="Q5" s="2">
        <f t="shared" ref="Q5:Q10" si="11">P5/1.2</f>
        <v>333.33333333333337</v>
      </c>
      <c r="R5" s="2">
        <v>2500000</v>
      </c>
      <c r="S5" s="2" t="s">
        <v>88</v>
      </c>
    </row>
    <row r="6" spans="1:19" x14ac:dyDescent="0.25">
      <c r="A6" s="4">
        <v>5</v>
      </c>
      <c r="B6" s="4">
        <f t="shared" si="0"/>
        <v>381</v>
      </c>
      <c r="C6" s="4">
        <f t="shared" si="1"/>
        <v>457.2</v>
      </c>
      <c r="D6" s="4">
        <f t="shared" si="2"/>
        <v>548.64</v>
      </c>
      <c r="E6" s="5">
        <f t="shared" si="3"/>
        <v>3000000</v>
      </c>
      <c r="F6" s="4">
        <f t="shared" si="4"/>
        <v>7874</v>
      </c>
      <c r="G6" s="4">
        <f t="shared" si="5"/>
        <v>6562</v>
      </c>
      <c r="H6" s="4">
        <f t="shared" si="6"/>
        <v>5468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 s="2">
        <v>381</v>
      </c>
      <c r="R6" s="2">
        <v>3000000</v>
      </c>
      <c r="S6" s="2" t="s">
        <v>89</v>
      </c>
    </row>
    <row r="7" spans="1:19" x14ac:dyDescent="0.25">
      <c r="A7" s="4">
        <v>6</v>
      </c>
      <c r="B7" s="4">
        <f t="shared" si="0"/>
        <v>350</v>
      </c>
      <c r="C7" s="4">
        <f t="shared" si="1"/>
        <v>420</v>
      </c>
      <c r="D7" s="4">
        <f t="shared" si="2"/>
        <v>504</v>
      </c>
      <c r="E7" s="5">
        <f t="shared" si="3"/>
        <v>3400000</v>
      </c>
      <c r="F7" s="4">
        <f t="shared" si="4"/>
        <v>9714</v>
      </c>
      <c r="G7" s="73">
        <f t="shared" si="5"/>
        <v>8095</v>
      </c>
      <c r="H7" s="73">
        <f t="shared" si="6"/>
        <v>6746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4">
        <v>350</v>
      </c>
      <c r="R7" s="74">
        <v>3400000</v>
      </c>
      <c r="S7" s="74" t="s">
        <v>90</v>
      </c>
    </row>
    <row r="8" spans="1:19" x14ac:dyDescent="0.25">
      <c r="A8" s="4">
        <v>7</v>
      </c>
      <c r="B8" s="4">
        <f t="shared" si="0"/>
        <v>350</v>
      </c>
      <c r="C8" s="4">
        <f t="shared" si="1"/>
        <v>420</v>
      </c>
      <c r="D8" s="4">
        <f t="shared" si="2"/>
        <v>504</v>
      </c>
      <c r="E8" s="5">
        <f t="shared" si="3"/>
        <v>3200000</v>
      </c>
      <c r="F8" s="4">
        <f t="shared" si="4"/>
        <v>9143</v>
      </c>
      <c r="G8" s="73">
        <f t="shared" si="5"/>
        <v>7619</v>
      </c>
      <c r="H8" s="73">
        <f t="shared" si="6"/>
        <v>6349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4">
        <v>350</v>
      </c>
      <c r="R8" s="74">
        <v>3200000</v>
      </c>
      <c r="S8" s="74" t="s">
        <v>86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338</v>
      </c>
    </row>
    <row r="29" spans="1:19" s="10" customFormat="1" x14ac:dyDescent="0.25">
      <c r="C29" s="67" t="s">
        <v>1</v>
      </c>
      <c r="D29" s="67">
        <v>2750000</v>
      </c>
      <c r="F29" s="52" t="s">
        <v>72</v>
      </c>
      <c r="G29" s="52">
        <v>400</v>
      </c>
      <c r="H29" s="10">
        <f>G29/G28</f>
        <v>1.1834319526627219</v>
      </c>
    </row>
    <row r="30" spans="1:19" s="10" customFormat="1" x14ac:dyDescent="0.25">
      <c r="F30" s="52" t="s">
        <v>73</v>
      </c>
      <c r="G30" s="52">
        <v>8000</v>
      </c>
    </row>
    <row r="31" spans="1:19" s="10" customFormat="1" x14ac:dyDescent="0.25">
      <c r="C31" s="70"/>
      <c r="D31" s="70"/>
      <c r="F31" s="70" t="s">
        <v>74</v>
      </c>
      <c r="G31" s="70">
        <f>G29*G30</f>
        <v>3200000</v>
      </c>
      <c r="H31" s="10">
        <f>G31/D29</f>
        <v>1.1636363636363636</v>
      </c>
    </row>
    <row r="32" spans="1:19" s="10" customFormat="1" x14ac:dyDescent="0.25">
      <c r="C32" s="70"/>
      <c r="D32" s="70"/>
      <c r="F32" s="70" t="s">
        <v>24</v>
      </c>
      <c r="G32" s="70">
        <f>G31*90%</f>
        <v>2880000</v>
      </c>
    </row>
    <row r="33" spans="3:7" s="10" customFormat="1" x14ac:dyDescent="0.25">
      <c r="C33" s="70"/>
      <c r="D33" s="70"/>
      <c r="F33" s="70" t="s">
        <v>25</v>
      </c>
      <c r="G33" s="70">
        <f>G31*80%</f>
        <v>2560000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2024-12-05T09:08:59Z</dcterms:modified>
</cp:coreProperties>
</file>