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ion\Kamlesh Dhole\"/>
    </mc:Choice>
  </mc:AlternateContent>
  <xr:revisionPtr revIDLastSave="0" documentId="13_ncr:1_{55044F2A-2E22-4CE3-8BDF-BC46A91F0359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2" i="25" l="1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Q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<sst xmlns="http://schemas.openxmlformats.org/spreadsheetml/2006/main" count="131" uniqueCount="89">
  <si>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</si>
  <si>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</si>
  <si>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</si>
  <si>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</si>
  <si>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</si>
  <si>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</si>
  <si>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</si>
  <si>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</si>
  <si>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</si>
  <si>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</si>
  <si>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</si>
  <si>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</si>
  <si>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</si>
  <si>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</si>
  <si>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</si>
  <si>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</si>
  <si>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</si>
  <si>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</si>
  <si>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</si>
  <si>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</si>
  <si>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</si>
  <si>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</si>
  <si>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</si>
  <si>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</si>
  <si>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</si>
  <si>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</si>
  <si>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</si>
  <si>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</si>
  <si>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</si>
  <si>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</si>
  <si>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</si>
  <si>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</si>
  <si>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</si>
  <si>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</si>
  <si>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</si>
  <si>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</si>
  <si>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</si>
  <si>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</si>
  <si>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</si>
  <si>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</si>
  <si>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</si>
  <si>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</si>
  <si>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</si>
  <si>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</si>
  <si>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</si>
  <si>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</si>
  <si>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</si>
  <si>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</si>
  <si>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</si>
  <si>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</si>
  <si>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</si>
  <si>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</si>
  <si>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</si>
  <si>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</si>
  <si>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</si>
  <si>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</si>
  <si>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</si>
  <si>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</si>
  <si>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</si>
  <si>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</si>
  <si>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</si>
  <si>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</si>
  <si>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</si>
  <si>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</si>
  <si>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</si>
  <si>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</si>
  <si>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</si>
  <si>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</si>
  <si>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</si>
  <si>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</si>
  <si>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</si>
  <si>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</si>
  <si>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</si>
  <si>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</si>
  <si>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</si>
  <si>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</si>
  <si>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</si>
  <si>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</si>
  <si>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</si>
  <si>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</si>
  <si>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</si>
  <si>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</si>
  <si>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</si>
  <si>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</si>
  <si>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IGR-08.11.24</t>
  </si>
  <si>
    <t>IGR-17.10.24</t>
  </si>
  <si>
    <t>IGR-16.09.24</t>
  </si>
  <si>
    <t>IGR-12.09.24</t>
  </si>
  <si>
    <t>IGR-02.07.24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</si>
</sst>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589C7C-BE04-444E-8E8D-9A0C763D12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5677B7-D43D-40FE-9840-C4DDCADAA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09FDE8-ECC4-4723-B26F-A5A24D9B84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F952BC-391C-413E-9B11-3938D0C033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9E71DC-9A57-4794-A79A-3820FBC9C4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496560</xdr:colOff>
      <xdr:row>46</xdr:row>
      <xdr:rowOff>67907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2D09550-CD23-4037-8BCF-AB8EE2070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30960" cy="88309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531976-5B61-4EDF-A2BA-008A638A8D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697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258402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F07368-03EC-43AF-8AEE-429E6E935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92802" cy="8964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253664.33900000001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283064.33900000004</v>
      </c>
      <c r="D9" s="58" t="s">
        <v>62</v>
      </c>
      <c r="E9" s="59">
        <f>C9/10.764</f>
        <v>26297.318747677447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2003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21</v>
      </c>
      <c r="D13" s="65">
        <f>D12-C13</f>
        <v>79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C14" sqref="C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8500</v>
      </c>
      <c r="D3" s="22" t="s">
        <v>76</v>
      </c>
      <c r="E3" s="6" t="s">
        <v>72</v>
      </c>
    </row>
    <row r="4" spans="1:5" ht="30" x14ac:dyDescent="0.25">
      <c r="A4" s="21" t="s">
        <v>14</v>
      </c>
      <c r="B4" s="18"/>
      <c r="C4" s="19">
        <v>2000</v>
      </c>
      <c r="D4" s="22"/>
    </row>
    <row r="5" spans="1:5" x14ac:dyDescent="0.25">
      <c r="A5" s="15" t="s">
        <v>15</v>
      </c>
      <c r="B5" s="18"/>
      <c r="C5" s="19">
        <f>C3-C4</f>
        <v>6500</v>
      </c>
      <c r="D5" s="22"/>
    </row>
    <row r="6" spans="1:5" x14ac:dyDescent="0.25">
      <c r="A6" s="15" t="s">
        <v>16</v>
      </c>
      <c r="B6" s="18"/>
      <c r="C6" s="19">
        <f>C4</f>
        <v>2000</v>
      </c>
      <c r="D6" s="22"/>
    </row>
    <row r="7" spans="1:5" x14ac:dyDescent="0.25">
      <c r="A7" s="15" t="s">
        <v>17</v>
      </c>
      <c r="B7" s="23"/>
      <c r="C7" s="24">
        <f>D7-D8</f>
        <v>21</v>
      </c>
      <c r="D7" s="24">
        <v>2024</v>
      </c>
    </row>
    <row r="8" spans="1:5" x14ac:dyDescent="0.25">
      <c r="A8" s="15" t="s">
        <v>18</v>
      </c>
      <c r="B8" s="23"/>
      <c r="C8" s="24">
        <f>C9-C7</f>
        <v>39</v>
      </c>
      <c r="D8" s="24">
        <v>2003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31.5</v>
      </c>
      <c r="D10" s="24"/>
    </row>
    <row r="11" spans="1:5" x14ac:dyDescent="0.25">
      <c r="A11" s="15"/>
      <c r="B11" s="25"/>
      <c r="C11" s="26">
        <f>C10%</f>
        <v>0.315</v>
      </c>
      <c r="D11" s="26"/>
    </row>
    <row r="12" spans="1:5" x14ac:dyDescent="0.25">
      <c r="A12" s="15" t="s">
        <v>21</v>
      </c>
      <c r="B12" s="18"/>
      <c r="C12" s="19">
        <f>C6*C11</f>
        <v>630</v>
      </c>
      <c r="D12" s="22"/>
    </row>
    <row r="13" spans="1:5" x14ac:dyDescent="0.25">
      <c r="A13" s="15" t="s">
        <v>22</v>
      </c>
      <c r="B13" s="18"/>
      <c r="C13" s="19">
        <f>C6-C12</f>
        <v>1370</v>
      </c>
      <c r="D13" s="22"/>
    </row>
    <row r="14" spans="1:5" x14ac:dyDescent="0.25">
      <c r="A14" s="15" t="s">
        <v>15</v>
      </c>
      <c r="B14" s="18"/>
      <c r="C14" s="19">
        <f>C5</f>
        <v>6500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7870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700</v>
      </c>
      <c r="D18" s="24"/>
    </row>
    <row r="19" spans="1:5" x14ac:dyDescent="0.25">
      <c r="A19" s="15" t="s">
        <v>74</v>
      </c>
      <c r="B19" s="6"/>
      <c r="C19" s="30">
        <f>C18*C16</f>
        <v>5509000</v>
      </c>
      <c r="D19" s="72"/>
      <c r="E19" s="65"/>
    </row>
    <row r="20" spans="1:5" x14ac:dyDescent="0.25">
      <c r="A20" s="15" t="s">
        <v>24</v>
      </c>
      <c r="C20" s="31">
        <f>C19*98%</f>
        <v>5398820</v>
      </c>
      <c r="D20" s="30"/>
      <c r="E20" s="65"/>
    </row>
    <row r="21" spans="1:5" x14ac:dyDescent="0.25">
      <c r="A21" s="15" t="s">
        <v>25</v>
      </c>
      <c r="C21" s="31">
        <f>C19*80%</f>
        <v>4407200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1400000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11477.083333333334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W9" sqref="W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591</v>
      </c>
      <c r="C2" s="4">
        <f t="shared" ref="C2:C16" si="1">B2*1.2</f>
        <v>709.19999999999993</v>
      </c>
      <c r="D2" s="4">
        <f t="shared" ref="D2:D16" si="2">C2*1.2</f>
        <v>851.03999999999985</v>
      </c>
      <c r="E2" s="5">
        <f t="shared" ref="E2:E16" si="3">R2</f>
        <v>4973142</v>
      </c>
      <c r="F2" s="4">
        <f t="shared" ref="F2:F15" si="4">ROUND((E2/B2),0)</f>
        <v>8415</v>
      </c>
      <c r="G2" s="4">
        <f t="shared" ref="G2:G15" si="5">ROUND((E2/C2),0)</f>
        <v>7012</v>
      </c>
      <c r="H2" s="4">
        <f t="shared" ref="H2:H15" si="6">ROUND((E2/D2),0)</f>
        <v>5844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591</v>
      </c>
      <c r="R2" s="2">
        <v>4973142</v>
      </c>
      <c r="S2" s="2" t="s">
        <v>84</v>
      </c>
    </row>
    <row r="3" spans="1:19" x14ac:dyDescent="0.25">
      <c r="A3" s="4">
        <v>2</v>
      </c>
      <c r="B3" s="4">
        <f t="shared" si="0"/>
        <v>571</v>
      </c>
      <c r="C3" s="4">
        <f t="shared" si="1"/>
        <v>685.19999999999993</v>
      </c>
      <c r="D3" s="4">
        <f t="shared" si="2"/>
        <v>822.2399999999999</v>
      </c>
      <c r="E3" s="5">
        <f t="shared" si="3"/>
        <v>5062476</v>
      </c>
      <c r="F3" s="4">
        <f t="shared" si="4"/>
        <v>8866</v>
      </c>
      <c r="G3" s="4">
        <f t="shared" si="5"/>
        <v>7388</v>
      </c>
      <c r="H3" s="4">
        <f t="shared" si="6"/>
        <v>6157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571</v>
      </c>
      <c r="R3" s="2">
        <v>5062476</v>
      </c>
      <c r="S3" s="2" t="s">
        <v>85</v>
      </c>
    </row>
    <row r="4" spans="1:19" x14ac:dyDescent="0.25">
      <c r="A4" s="4">
        <v>3</v>
      </c>
      <c r="B4" s="4">
        <f t="shared" si="0"/>
        <v>571</v>
      </c>
      <c r="C4" s="4">
        <f t="shared" si="1"/>
        <v>685.19999999999993</v>
      </c>
      <c r="D4" s="4">
        <f t="shared" si="2"/>
        <v>822.2399999999999</v>
      </c>
      <c r="E4" s="5">
        <f t="shared" si="3"/>
        <v>5492925</v>
      </c>
      <c r="F4" s="4">
        <f t="shared" si="4"/>
        <v>9620</v>
      </c>
      <c r="G4" s="74">
        <f t="shared" si="5"/>
        <v>8017</v>
      </c>
      <c r="H4" s="74">
        <f t="shared" si="6"/>
        <v>6680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571</v>
      </c>
      <c r="R4" s="75">
        <v>5492925</v>
      </c>
      <c r="S4" s="75" t="s">
        <v>86</v>
      </c>
    </row>
    <row r="5" spans="1:19" x14ac:dyDescent="0.25">
      <c r="A5" s="4">
        <v>4</v>
      </c>
      <c r="B5" s="4">
        <f t="shared" si="0"/>
        <v>571</v>
      </c>
      <c r="C5" s="4">
        <f t="shared" si="1"/>
        <v>685.19999999999993</v>
      </c>
      <c r="D5" s="4">
        <f t="shared" si="2"/>
        <v>822.2399999999999</v>
      </c>
      <c r="E5" s="5">
        <f t="shared" si="3"/>
        <v>5174095</v>
      </c>
      <c r="F5" s="4">
        <f t="shared" si="4"/>
        <v>9061</v>
      </c>
      <c r="G5" s="4">
        <f t="shared" si="5"/>
        <v>7551</v>
      </c>
      <c r="H5" s="4">
        <f t="shared" si="6"/>
        <v>6293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571</v>
      </c>
      <c r="R5" s="2">
        <v>5174095</v>
      </c>
      <c r="S5" s="2" t="s">
        <v>87</v>
      </c>
    </row>
    <row r="6" spans="1:19" x14ac:dyDescent="0.25">
      <c r="A6" s="4">
        <v>5</v>
      </c>
      <c r="B6" s="4">
        <f t="shared" si="0"/>
        <v>575</v>
      </c>
      <c r="C6" s="4">
        <f t="shared" si="1"/>
        <v>690</v>
      </c>
      <c r="D6" s="4">
        <f t="shared" si="2"/>
        <v>828</v>
      </c>
      <c r="E6" s="5">
        <f t="shared" si="3"/>
        <v>5882000</v>
      </c>
      <c r="F6" s="4">
        <f t="shared" si="4"/>
        <v>10230</v>
      </c>
      <c r="G6" s="74">
        <f t="shared" si="5"/>
        <v>8525</v>
      </c>
      <c r="H6" s="74">
        <f t="shared" si="6"/>
        <v>7104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575</v>
      </c>
      <c r="R6" s="75">
        <v>5882000</v>
      </c>
      <c r="S6" s="75" t="s">
        <v>88</v>
      </c>
    </row>
    <row r="7" spans="1:19" x14ac:dyDescent="0.25">
      <c r="A7" s="4">
        <v>6</v>
      </c>
      <c r="B7" s="4">
        <f t="shared" si="0"/>
        <v>529</v>
      </c>
      <c r="C7" s="4">
        <f t="shared" si="1"/>
        <v>634.79999999999995</v>
      </c>
      <c r="D7" s="4">
        <f t="shared" si="2"/>
        <v>761.75999999999988</v>
      </c>
      <c r="E7" s="5">
        <f t="shared" si="3"/>
        <v>5500000</v>
      </c>
      <c r="F7" s="4">
        <f t="shared" si="4"/>
        <v>10397</v>
      </c>
      <c r="G7" s="74">
        <f t="shared" si="5"/>
        <v>8664</v>
      </c>
      <c r="H7" s="74">
        <f t="shared" si="6"/>
        <v>7220</v>
      </c>
      <c r="I7" s="74">
        <f t="shared" si="7"/>
        <v>0</v>
      </c>
      <c r="J7" s="74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529</v>
      </c>
      <c r="R7" s="75">
        <v>5500000</v>
      </c>
      <c r="S7" s="2"/>
    </row>
    <row r="8" spans="1:19" x14ac:dyDescent="0.25">
      <c r="A8" s="4">
        <v>7</v>
      </c>
      <c r="B8" s="4">
        <f t="shared" si="0"/>
        <v>457</v>
      </c>
      <c r="C8" s="4">
        <f t="shared" si="1"/>
        <v>548.4</v>
      </c>
      <c r="D8" s="4">
        <f t="shared" si="2"/>
        <v>658.07999999999993</v>
      </c>
      <c r="E8" s="5">
        <f t="shared" si="3"/>
        <v>6600000</v>
      </c>
      <c r="F8" s="4">
        <f t="shared" si="4"/>
        <v>14442</v>
      </c>
      <c r="G8" s="76">
        <f t="shared" si="5"/>
        <v>12035</v>
      </c>
      <c r="H8" s="76">
        <f t="shared" si="6"/>
        <v>10029</v>
      </c>
      <c r="I8" s="76">
        <f t="shared" si="7"/>
        <v>0</v>
      </c>
      <c r="J8" s="76">
        <f t="shared" si="8"/>
        <v>0</v>
      </c>
      <c r="K8" s="77"/>
      <c r="L8" s="77"/>
      <c r="M8" s="77"/>
      <c r="N8" s="77"/>
      <c r="O8" s="77">
        <v>0</v>
      </c>
      <c r="P8" s="77">
        <f t="shared" si="9"/>
        <v>0</v>
      </c>
      <c r="Q8" s="77">
        <v>457</v>
      </c>
      <c r="R8" s="78">
        <v>6600000</v>
      </c>
      <c r="S8" s="2"/>
    </row>
    <row r="9" spans="1:19" x14ac:dyDescent="0.25">
      <c r="A9" s="4">
        <v>8</v>
      </c>
      <c r="B9" s="4">
        <f t="shared" si="0"/>
        <v>460.83333333333337</v>
      </c>
      <c r="C9" s="4">
        <f t="shared" si="1"/>
        <v>553</v>
      </c>
      <c r="D9" s="4">
        <f t="shared" si="2"/>
        <v>663.6</v>
      </c>
      <c r="E9" s="5">
        <f t="shared" si="3"/>
        <v>4700000</v>
      </c>
      <c r="F9" s="4">
        <f t="shared" si="4"/>
        <v>10199</v>
      </c>
      <c r="G9" s="74">
        <f t="shared" si="5"/>
        <v>8499</v>
      </c>
      <c r="H9" s="74">
        <f t="shared" si="6"/>
        <v>7083</v>
      </c>
      <c r="I9" s="74">
        <f t="shared" si="7"/>
        <v>0</v>
      </c>
      <c r="J9" s="74">
        <f t="shared" si="8"/>
        <v>0</v>
      </c>
      <c r="K9" s="7"/>
      <c r="L9" s="7"/>
      <c r="M9" s="7"/>
      <c r="N9" s="7"/>
      <c r="O9" s="7">
        <v>0</v>
      </c>
      <c r="P9" s="7">
        <v>553</v>
      </c>
      <c r="Q9" s="7">
        <f t="shared" ref="Q2:Q10" si="10">P9/1.2</f>
        <v>460.83333333333337</v>
      </c>
      <c r="R9" s="75">
        <v>4700000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/>
      <c r="F28" s="52" t="s">
        <v>71</v>
      </c>
      <c r="G28" s="52">
        <v>520</v>
      </c>
    </row>
    <row r="29" spans="1:19" s="10" customFormat="1" x14ac:dyDescent="0.25">
      <c r="C29" s="67" t="s">
        <v>1</v>
      </c>
      <c r="D29" s="67"/>
      <c r="F29" s="52" t="s">
        <v>72</v>
      </c>
      <c r="G29" s="52">
        <v>700</v>
      </c>
      <c r="H29" s="10">
        <f>G29/G28</f>
        <v>1.3461538461538463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/>
      <c r="D31" s="70"/>
      <c r="F31" s="70" t="s">
        <v>74</v>
      </c>
      <c r="G31" s="70">
        <f>G29*G30</f>
        <v>0</v>
      </c>
      <c r="H31" s="10" t="e">
        <f>G31/D29</f>
        <v>#DIV/0!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2024-12-09T10:57:02Z</dcterms:modified>
</cp:coreProperties>
</file>