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Malad (E)\Narsibhai J Patel\"/>
    </mc:Choice>
  </mc:AlternateContent>
  <xr:revisionPtr revIDLastSave="0" documentId="13_ncr:1_{F16DD4B4-09CE-49E5-AD3D-A65F328A9C7C}" xr6:coauthVersionLast="36" xr6:coauthVersionMax="45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1" sheetId="23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29" i="4" l="1"/>
  <c r="H32" i="4" l="1"/>
  <c r="H31" i="4"/>
  <c r="J27" i="4" l="1"/>
  <c r="H27" i="4" l="1"/>
  <c r="P13" i="4" l="1"/>
  <c r="P10" i="4"/>
  <c r="Q10" i="4" s="1"/>
  <c r="J10" i="4"/>
  <c r="P9" i="4"/>
  <c r="Q9" i="4" s="1"/>
  <c r="J9" i="4"/>
  <c r="P8" i="4"/>
  <c r="J8" i="4"/>
  <c r="P7" i="4"/>
  <c r="J7" i="4"/>
  <c r="P6" i="4"/>
  <c r="J6" i="4"/>
  <c r="Q5" i="4"/>
  <c r="J5" i="4"/>
  <c r="Q4" i="4"/>
  <c r="J4" i="4"/>
  <c r="P3" i="4"/>
  <c r="J3" i="4"/>
  <c r="P20" i="4"/>
  <c r="Q20" i="4" s="1"/>
  <c r="J20" i="4"/>
  <c r="P19" i="4"/>
  <c r="Q19" i="4" s="1"/>
  <c r="J19" i="4"/>
  <c r="Q18" i="4"/>
  <c r="P18" i="4"/>
  <c r="J18" i="4"/>
  <c r="P17" i="4"/>
  <c r="Q17" i="4" s="1"/>
  <c r="J17" i="4"/>
  <c r="P16" i="4"/>
  <c r="Q16" i="4" s="1"/>
  <c r="J16" i="4"/>
  <c r="P15" i="4"/>
  <c r="Q15" i="4" s="1"/>
  <c r="J15" i="4"/>
  <c r="P14" i="4"/>
  <c r="Q14" i="4" s="1"/>
  <c r="J14" i="4"/>
  <c r="Q13" i="4"/>
  <c r="J13" i="4"/>
  <c r="P22" i="4" l="1"/>
  <c r="Q22" i="4" s="1"/>
  <c r="B22" i="4" s="1"/>
  <c r="C22" i="4" s="1"/>
  <c r="D22" i="4" s="1"/>
  <c r="J22" i="4"/>
  <c r="I22" i="4"/>
  <c r="E22" i="4"/>
  <c r="H22" i="4" s="1"/>
  <c r="A22" i="4"/>
  <c r="P21" i="4"/>
  <c r="Q21" i="4" s="1"/>
  <c r="B21" i="4" s="1"/>
  <c r="C21" i="4" s="1"/>
  <c r="D21" i="4" s="1"/>
  <c r="J21" i="4"/>
  <c r="I21" i="4"/>
  <c r="E21" i="4"/>
  <c r="A21" i="4"/>
  <c r="B20" i="4"/>
  <c r="C20" i="4" s="1"/>
  <c r="D20" i="4" s="1"/>
  <c r="I20" i="4"/>
  <c r="E20" i="4"/>
  <c r="A20" i="4"/>
  <c r="B19" i="4"/>
  <c r="C19" i="4" s="1"/>
  <c r="D19" i="4" s="1"/>
  <c r="I19" i="4"/>
  <c r="E19" i="4"/>
  <c r="A19" i="4"/>
  <c r="H21" i="4" l="1"/>
  <c r="H19" i="4"/>
  <c r="H20" i="4"/>
  <c r="F19" i="4"/>
  <c r="F20" i="4"/>
  <c r="F21" i="4"/>
  <c r="F22" i="4"/>
  <c r="G19" i="4"/>
  <c r="G20" i="4"/>
  <c r="G21" i="4"/>
  <c r="G22" i="4"/>
  <c r="P11" i="4" l="1"/>
  <c r="Q11" i="4" s="1"/>
  <c r="J11" i="4"/>
  <c r="I10" i="4" l="1"/>
  <c r="E10" i="4"/>
  <c r="B10" i="4"/>
  <c r="C10" i="4" s="1"/>
  <c r="G10" i="4" l="1"/>
  <c r="D10" i="4"/>
  <c r="H10" i="4" s="1"/>
  <c r="F10" i="4"/>
  <c r="B18" i="4" l="1"/>
  <c r="C18" i="4" s="1"/>
  <c r="D18" i="4" s="1"/>
  <c r="I18" i="4"/>
  <c r="E18" i="4"/>
  <c r="A18" i="4"/>
  <c r="B17" i="4"/>
  <c r="C17" i="4" s="1"/>
  <c r="D17" i="4" s="1"/>
  <c r="I17" i="4"/>
  <c r="E17" i="4"/>
  <c r="A17" i="4"/>
  <c r="H18" i="4" l="1"/>
  <c r="H17" i="4"/>
  <c r="F18" i="4"/>
  <c r="G17" i="4"/>
  <c r="G18" i="4"/>
  <c r="F17" i="4"/>
  <c r="B11" i="4" l="1"/>
  <c r="C11" i="4" s="1"/>
  <c r="D11" i="4" s="1"/>
  <c r="I11" i="4"/>
  <c r="E11" i="4"/>
  <c r="A11" i="4"/>
  <c r="B9" i="4"/>
  <c r="C9" i="4" s="1"/>
  <c r="D9" i="4" s="1"/>
  <c r="I9" i="4"/>
  <c r="E9" i="4"/>
  <c r="A9" i="4"/>
  <c r="B8" i="4"/>
  <c r="C8" i="4" s="1"/>
  <c r="D8" i="4" s="1"/>
  <c r="I8" i="4"/>
  <c r="E8" i="4"/>
  <c r="A8" i="4"/>
  <c r="H11" i="4" l="1"/>
  <c r="H8" i="4"/>
  <c r="H9" i="4"/>
  <c r="F8" i="4"/>
  <c r="F9" i="4"/>
  <c r="F11" i="4"/>
  <c r="G8" i="4"/>
  <c r="G9" i="4"/>
  <c r="G11" i="4"/>
  <c r="I16" i="4" l="1"/>
  <c r="E16" i="4"/>
  <c r="I15" i="4"/>
  <c r="E15" i="4"/>
  <c r="I14" i="4"/>
  <c r="E14" i="4"/>
  <c r="I13" i="4"/>
  <c r="E13" i="4"/>
  <c r="I7" i="4"/>
  <c r="E7" i="4"/>
  <c r="I6" i="4"/>
  <c r="E6" i="4"/>
  <c r="I5" i="4"/>
  <c r="E5" i="4"/>
  <c r="I4" i="4"/>
  <c r="E4" i="4"/>
  <c r="I3" i="4"/>
  <c r="E3" i="4"/>
  <c r="B16" i="4" l="1"/>
  <c r="C16" i="4" s="1"/>
  <c r="A16" i="4"/>
  <c r="B15" i="4"/>
  <c r="C15" i="4" s="1"/>
  <c r="A15" i="4"/>
  <c r="B14" i="4"/>
  <c r="C14" i="4" s="1"/>
  <c r="A14" i="4"/>
  <c r="B13" i="4"/>
  <c r="C13" i="4" s="1"/>
  <c r="A13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G5" i="4" l="1"/>
  <c r="F13" i="4"/>
  <c r="F14" i="4"/>
  <c r="S28" i="4" s="1"/>
  <c r="F15" i="4"/>
  <c r="F16" i="4"/>
  <c r="F4" i="4"/>
  <c r="F5" i="4"/>
  <c r="F6" i="4"/>
  <c r="F3" i="4"/>
  <c r="B7" i="4"/>
  <c r="C7" i="4" s="1"/>
  <c r="D5" i="4" l="1"/>
  <c r="H5" i="4" s="1"/>
  <c r="D15" i="4"/>
  <c r="H15" i="4" s="1"/>
  <c r="G15" i="4"/>
  <c r="D14" i="4"/>
  <c r="H14" i="4" s="1"/>
  <c r="G14" i="4"/>
  <c r="F7" i="4"/>
  <c r="D16" i="4"/>
  <c r="H16" i="4" s="1"/>
  <c r="G16" i="4"/>
  <c r="D3" i="4"/>
  <c r="H3" i="4" s="1"/>
  <c r="G3" i="4"/>
  <c r="D4" i="4"/>
  <c r="H4" i="4" s="1"/>
  <c r="G4" i="4"/>
  <c r="D6" i="4"/>
  <c r="H6" i="4" s="1"/>
  <c r="G6" i="4"/>
  <c r="D13" i="4"/>
  <c r="H13" i="4" s="1"/>
  <c r="G13" i="4"/>
  <c r="D7" i="4" l="1"/>
  <c r="H7" i="4" s="1"/>
  <c r="G7" i="4"/>
</calcChain>
</file>

<file path=xl/sharedStrings.xml><?xml version="1.0" encoding="utf-8"?>
<sst xmlns="http://schemas.openxmlformats.org/spreadsheetml/2006/main" count="26" uniqueCount="23">
  <si>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</si>
  <si>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</si>
  <si>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</si>
  <si>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</si>
  <si>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</si>
  <si>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</si>
  <si>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</si>
  <si>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</si>
  <si>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</si>
  <si>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</si>
  <si>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</si>
  <si>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</si>
  <si>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</si>
  <si>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Address -</t>
  </si>
  <si>
    <t>INDEX-II</t>
  </si>
  <si>
    <t xml:space="preserve">Price Indicator </t>
  </si>
  <si>
    <t xml:space="preserve">Commercial Shop No. 105, 4th Floor, Eastern Plaza, Daftary Road, Village - Kurar , Malad East, </t>
  </si>
  <si>
    <t>ca</t>
  </si>
  <si>
    <t>rate</t>
  </si>
  <si>
    <t>fmv</t>
  </si>
  <si>
    <t>bua</t>
  </si>
  <si>
    <t>mca</t>
  </si>
  <si>
    <t>loft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</si>
</sst>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name val="Arial Narrow"/>
      <family val="2"/>
    </font>
    <font>
      <b/>
      <sz val="11"/>
      <name val="Arial Narrow"/>
      <family val="2"/>
    </font>
    <font>
      <b/>
      <sz val="1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sz val="14"/>
      <color rgb="FF00B0F0"/>
      <name val="Calibri"/>
      <family val="2"/>
      <scheme val="minor"/>
    </font>
    <font>
      <b/>
      <sz val="11"/>
      <color rgb="FF888282"/>
      <name val="Arial"/>
      <family val="2"/>
    </font>
    <font>
      <sz val="13"/>
      <color rgb="FF888282"/>
      <name val="Arial"/>
      <family val="2"/>
    </font>
    <font>
      <sz val="11"/>
      <color rgb="FFFF0000"/>
      <name val="Arial Narrow"/>
      <family val="2"/>
    </font>
    <font>
      <b/>
      <u/>
      <sz val="11"/>
      <color theme="1"/>
      <name val="Calibri"/>
      <family val="2"/>
      <scheme val="minor"/>
    </font>
    <font>
      <sz val="11"/>
      <color rgb="FF88828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8" fillId="0" borderId="0" applyFont="0" applyFill="0" applyBorder="0" applyAlignment="0" applyProtection="0"/>
  </cellStyleXfs>
  <cellXfs count="6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2" fontId="1" fillId="2" borderId="0" xfId="0" applyNumberFormat="1" applyFont="1" applyFill="1" applyAlignment="1">
      <alignment wrapText="1"/>
    </xf>
    <xf numFmtId="2" fontId="1" fillId="2" borderId="0" xfId="0" applyNumberFormat="1" applyFont="1" applyFill="1"/>
    <xf numFmtId="2" fontId="0" fillId="0" borderId="0" xfId="0" applyNumberFormat="1"/>
    <xf numFmtId="2" fontId="2" fillId="0" borderId="0" xfId="0" applyNumberFormat="1" applyFont="1"/>
    <xf numFmtId="0" fontId="0" fillId="2" borderId="0" xfId="0" applyFill="1"/>
    <xf numFmtId="0" fontId="5" fillId="0" borderId="0" xfId="0" applyFont="1"/>
    <xf numFmtId="2" fontId="0" fillId="0" borderId="0" xfId="0" applyNumberFormat="1" applyAlignment="1">
      <alignment wrapText="1"/>
    </xf>
    <xf numFmtId="0" fontId="6" fillId="0" borderId="1" xfId="0" applyFont="1" applyBorder="1"/>
    <xf numFmtId="43" fontId="6" fillId="0" borderId="1" xfId="0" applyNumberFormat="1" applyFont="1" applyBorder="1"/>
    <xf numFmtId="0" fontId="1" fillId="0" borderId="0" xfId="0" applyFont="1" applyFill="1"/>
    <xf numFmtId="4" fontId="1" fillId="0" borderId="0" xfId="0" applyNumberFormat="1" applyFont="1" applyFill="1"/>
    <xf numFmtId="2" fontId="1" fillId="0" borderId="0" xfId="0" applyNumberFormat="1" applyFont="1" applyFill="1"/>
    <xf numFmtId="0" fontId="0" fillId="0" borderId="0" xfId="0" applyFill="1"/>
    <xf numFmtId="0" fontId="0" fillId="0" borderId="0" xfId="0" applyAlignment="1">
      <alignment horizontal="center"/>
    </xf>
    <xf numFmtId="2" fontId="0" fillId="0" borderId="0" xfId="0" applyNumberFormat="1" applyFill="1"/>
    <xf numFmtId="4" fontId="0" fillId="0" borderId="0" xfId="0" applyNumberFormat="1" applyFill="1"/>
    <xf numFmtId="0" fontId="9" fillId="0" borderId="1" xfId="1" applyNumberFormat="1" applyFont="1" applyFill="1" applyBorder="1"/>
    <xf numFmtId="0" fontId="10" fillId="0" borderId="1" xfId="1" applyNumberFormat="1" applyFont="1" applyFill="1" applyBorder="1" applyAlignment="1">
      <alignment wrapText="1"/>
    </xf>
    <xf numFmtId="0" fontId="0" fillId="0" borderId="1" xfId="0" applyBorder="1"/>
    <xf numFmtId="0" fontId="10" fillId="0" borderId="1" xfId="1" applyNumberFormat="1" applyFont="1" applyFill="1" applyBorder="1"/>
    <xf numFmtId="0" fontId="9" fillId="0" borderId="1" xfId="0" applyFont="1" applyBorder="1"/>
    <xf numFmtId="43" fontId="0" fillId="0" borderId="1" xfId="0" applyNumberFormat="1" applyBorder="1"/>
    <xf numFmtId="0" fontId="6" fillId="0" borderId="1" xfId="1" applyNumberFormat="1" applyFont="1" applyFill="1" applyBorder="1"/>
    <xf numFmtId="10" fontId="6" fillId="0" borderId="1" xfId="1" applyNumberFormat="1" applyFont="1" applyFill="1" applyBorder="1"/>
    <xf numFmtId="0" fontId="10" fillId="3" borderId="1" xfId="0" applyFont="1" applyFill="1" applyBorder="1"/>
    <xf numFmtId="43" fontId="2" fillId="3" borderId="1" xfId="0" applyNumberFormat="1" applyFont="1" applyFill="1" applyBorder="1"/>
    <xf numFmtId="43" fontId="11" fillId="3" borderId="1" xfId="0" applyNumberFormat="1" applyFont="1" applyFill="1" applyBorder="1"/>
    <xf numFmtId="0" fontId="6" fillId="0" borderId="0" xfId="0" applyFont="1" applyBorder="1"/>
    <xf numFmtId="43" fontId="6" fillId="0" borderId="0" xfId="0" applyNumberFormat="1" applyFont="1" applyBorder="1"/>
    <xf numFmtId="10" fontId="6" fillId="0" borderId="0" xfId="0" applyNumberFormat="1" applyFont="1" applyBorder="1"/>
    <xf numFmtId="0" fontId="7" fillId="0" borderId="0" xfId="0" applyFont="1" applyBorder="1"/>
    <xf numFmtId="43" fontId="7" fillId="0" borderId="0" xfId="0" applyNumberFormat="1" applyFont="1" applyBorder="1"/>
    <xf numFmtId="0" fontId="13" fillId="0" borderId="0" xfId="0" applyFont="1" applyFill="1"/>
    <xf numFmtId="0" fontId="12" fillId="0" borderId="0" xfId="0" applyFont="1"/>
    <xf numFmtId="43" fontId="1" fillId="0" borderId="0" xfId="1" applyFont="1"/>
    <xf numFmtId="2" fontId="1" fillId="0" borderId="0" xfId="0" applyNumberFormat="1" applyFont="1" applyAlignment="1">
      <alignment horizontal="right"/>
    </xf>
    <xf numFmtId="43" fontId="0" fillId="0" borderId="0" xfId="0" applyNumberFormat="1"/>
    <xf numFmtId="0" fontId="0" fillId="0" borderId="0" xfId="0" applyAlignment="1">
      <alignment horizontal="right"/>
    </xf>
    <xf numFmtId="0" fontId="6" fillId="0" borderId="0" xfId="0" applyFont="1" applyBorder="1" applyAlignment="1">
      <alignment horizontal="right"/>
    </xf>
    <xf numFmtId="0" fontId="15" fillId="0" borderId="0" xfId="0" applyFont="1"/>
    <xf numFmtId="43" fontId="16" fillId="0" borderId="1" xfId="0" applyNumberFormat="1" applyFont="1" applyBorder="1"/>
    <xf numFmtId="0" fontId="17" fillId="0" borderId="0" xfId="0" applyFont="1"/>
    <xf numFmtId="0" fontId="16" fillId="0" borderId="1" xfId="1" applyNumberFormat="1" applyFont="1" applyFill="1" applyBorder="1" applyAlignment="1">
      <alignment wrapText="1"/>
    </xf>
    <xf numFmtId="0" fontId="0" fillId="0" borderId="0" xfId="0" applyBorder="1"/>
    <xf numFmtId="0" fontId="9" fillId="0" borderId="0" xfId="1" applyNumberFormat="1" applyFont="1" applyFill="1" applyBorder="1"/>
    <xf numFmtId="0" fontId="10" fillId="0" borderId="0" xfId="1" applyNumberFormat="1" applyFont="1" applyFill="1" applyBorder="1" applyAlignment="1">
      <alignment wrapText="1"/>
    </xf>
    <xf numFmtId="0" fontId="10" fillId="0" borderId="0" xfId="1" applyNumberFormat="1" applyFont="1" applyFill="1" applyBorder="1"/>
    <xf numFmtId="0" fontId="9" fillId="0" borderId="0" xfId="0" applyFont="1" applyBorder="1"/>
    <xf numFmtId="43" fontId="0" fillId="0" borderId="0" xfId="0" applyNumberFormat="1" applyBorder="1"/>
    <xf numFmtId="0" fontId="6" fillId="0" borderId="0" xfId="1" applyNumberFormat="1" applyFont="1" applyFill="1" applyBorder="1"/>
    <xf numFmtId="10" fontId="6" fillId="0" borderId="0" xfId="1" applyNumberFormat="1" applyFont="1" applyFill="1" applyBorder="1"/>
    <xf numFmtId="0" fontId="16" fillId="0" borderId="0" xfId="1" applyNumberFormat="1" applyFont="1" applyFill="1" applyBorder="1" applyAlignment="1">
      <alignment wrapText="1"/>
    </xf>
    <xf numFmtId="43" fontId="16" fillId="0" borderId="0" xfId="0" applyNumberFormat="1" applyFont="1" applyBorder="1"/>
    <xf numFmtId="0" fontId="18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400051</xdr:colOff>
      <xdr:row>33</xdr:row>
      <xdr:rowOff>200025</xdr:rowOff>
    </xdr:from>
    <xdr:to>
      <xdr:col>21</xdr:col>
      <xdr:colOff>447675</xdr:colOff>
      <xdr:row>59</xdr:row>
      <xdr:rowOff>161925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ADCE37C-D1E6-4B55-B7EF-243B4B86A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63351" y="7562850"/>
          <a:ext cx="5057774" cy="5372100"/>
        </a:xfrm>
        <a:prstGeom prst="rect">
          <a:avLst/>
        </a:prstGeom>
      </xdr:spPr>
    </xdr:pic>
    <xdr:clientData/>
  </xdr:twoCellAnchor>
  <xdr:twoCellAnchor editAs="oneCell">
    <xdr:from>
      <xdr:col>5</xdr:col>
      <xdr:colOff>1409700</xdr:colOff>
      <xdr:row>38</xdr:row>
      <xdr:rowOff>180975</xdr:rowOff>
    </xdr:from>
    <xdr:to>
      <xdr:col>16</xdr:col>
      <xdr:colOff>114300</xdr:colOff>
      <xdr:row>75</xdr:row>
      <xdr:rowOff>123825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5FCD94C-B938-447D-A044-10837F770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34150" y="8801100"/>
          <a:ext cx="5124450" cy="7467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401042</xdr:colOff>
      <xdr:row>45</xdr:row>
      <xdr:rowOff>39275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B3E715-D76F-4500-B07F-05F6543FA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106642" cy="842127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</xdr:row>
      <xdr:rowOff>0</xdr:rowOff>
    </xdr:from>
    <xdr:to>
      <xdr:col>35</xdr:col>
      <xdr:colOff>297103</xdr:colOff>
      <xdr:row>46</xdr:row>
      <xdr:rowOff>77381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106CE67-8916-4B75-A847-ED3DD2A9E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381000"/>
          <a:ext cx="13098703" cy="8459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467726</xdr:colOff>
      <xdr:row>47</xdr:row>
      <xdr:rowOff>134554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BF3BD5-443A-404A-B491-8810AE53A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173326" cy="8630854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</xdr:row>
      <xdr:rowOff>0</xdr:rowOff>
    </xdr:from>
    <xdr:to>
      <xdr:col>24</xdr:col>
      <xdr:colOff>296252</xdr:colOff>
      <xdr:row>46</xdr:row>
      <xdr:rowOff>67844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D02B7B8-DC63-469A-8A4F-E113B63A1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190500"/>
          <a:ext cx="7001852" cy="8373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505916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B5BA60-000E-4FBA-8A2F-F8D66F142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821116" cy="866896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</xdr:row>
      <xdr:rowOff>0</xdr:rowOff>
    </xdr:from>
    <xdr:to>
      <xdr:col>26</xdr:col>
      <xdr:colOff>410568</xdr:colOff>
      <xdr:row>42</xdr:row>
      <xdr:rowOff>58248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251D446-CBED-46B0-93BD-CCE89C38B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190500"/>
          <a:ext cx="7116168" cy="78687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86758</xdr:colOff>
      <xdr:row>48</xdr:row>
      <xdr:rowOff>10776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1B5ADC1-128D-4A5D-B597-6473C359D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401958" cy="89642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181851</xdr:colOff>
      <xdr:row>41</xdr:row>
      <xdr:rowOff>20070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CE7B3-5AB1-4942-9F3F-645D704CB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277851" cy="73066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67"/>
  <sheetViews>
    <sheetView tabSelected="1" topLeftCell="A2" zoomScaleNormal="100" workbookViewId="0">
      <selection activeCell="G30" sqref="G30"/>
    </sheetView>
  </sheetViews>
  <sheetFormatPr defaultRowHeight="15" x14ac:dyDescent="0.25"/>
  <cols>
    <col min="1" max="1" width="4.28515625" customWidth="1"/>
    <col min="2" max="2" width="11.140625" bestFit="1" customWidth="1"/>
    <col min="3" max="3" width="28.42578125" customWidth="1"/>
    <col min="4" max="4" width="18.140625" customWidth="1"/>
    <col min="5" max="5" width="14.85546875" customWidth="1"/>
    <col min="6" max="6" width="11.7109375" customWidth="1"/>
    <col min="7" max="7" width="12.85546875" customWidth="1"/>
    <col min="8" max="8" width="13" style="13" customWidth="1"/>
    <col min="9" max="9" width="13.14062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10.7109375" customWidth="1"/>
    <col min="17" max="17" width="10.7109375" style="13" customWidth="1"/>
    <col min="18" max="18" width="16" customWidth="1"/>
    <col min="19" max="19" width="8.85546875" customWidth="1"/>
  </cols>
  <sheetData>
    <row r="1" spans="1:19" s="1" customFormat="1" ht="45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7" t="s">
        <v>11</v>
      </c>
      <c r="H1" s="11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7" t="s">
        <v>6</v>
      </c>
      <c r="R1" s="1" t="s">
        <v>1</v>
      </c>
      <c r="S1" s="1" t="s">
        <v>3</v>
      </c>
    </row>
    <row r="2" spans="1:19" s="1" customFormat="1" ht="18.75" x14ac:dyDescent="0.3">
      <c r="A2" s="3"/>
      <c r="B2" s="3"/>
      <c r="C2" s="3"/>
      <c r="D2" s="3"/>
      <c r="E2" s="3"/>
      <c r="F2" s="7"/>
      <c r="G2" s="43" t="s">
        <v>15</v>
      </c>
      <c r="H2" s="11"/>
      <c r="I2" s="3"/>
      <c r="J2" s="3"/>
      <c r="Q2" s="17"/>
    </row>
    <row r="3" spans="1:19" s="23" customFormat="1" x14ac:dyDescent="0.25">
      <c r="A3" s="20">
        <f t="shared" ref="A3:A16" si="0">N3</f>
        <v>0</v>
      </c>
      <c r="B3" s="20">
        <f t="shared" ref="B3:B16" si="1">Q3</f>
        <v>1962</v>
      </c>
      <c r="C3" s="20">
        <f>B3*1.2</f>
        <v>2354.4</v>
      </c>
      <c r="D3" s="20">
        <f t="shared" ref="D3:D16" si="2">C3*1.2</f>
        <v>2825.28</v>
      </c>
      <c r="E3" s="21">
        <f t="shared" ref="E3:E16" si="3">R3</f>
        <v>78500000</v>
      </c>
      <c r="F3" s="20">
        <f t="shared" ref="F3:F16" si="4">ROUND((E3/B3),0)</f>
        <v>40010</v>
      </c>
      <c r="G3" s="20">
        <f t="shared" ref="G3:G16" si="5">ROUND((E3/C3),0)</f>
        <v>33342</v>
      </c>
      <c r="H3" s="22">
        <f t="shared" ref="H3:H16" si="6">ROUND((E3/D3),0)</f>
        <v>27785</v>
      </c>
      <c r="I3" s="20" t="e">
        <f>#REF!</f>
        <v>#REF!</v>
      </c>
      <c r="J3" s="4">
        <f t="shared" ref="J3:J10" si="7">S3</f>
        <v>0</v>
      </c>
      <c r="K3"/>
      <c r="L3"/>
      <c r="M3"/>
      <c r="N3"/>
      <c r="O3">
        <v>0</v>
      </c>
      <c r="P3">
        <f t="shared" ref="P3:P10" si="8">O3/1.2</f>
        <v>0</v>
      </c>
      <c r="Q3" s="13">
        <v>1962</v>
      </c>
      <c r="R3" s="2">
        <v>78500000</v>
      </c>
    </row>
    <row r="4" spans="1:19" s="23" customFormat="1" x14ac:dyDescent="0.25">
      <c r="A4" s="20">
        <f t="shared" si="0"/>
        <v>0</v>
      </c>
      <c r="B4" s="20">
        <f t="shared" si="1"/>
        <v>534.16666666666674</v>
      </c>
      <c r="C4" s="20">
        <f t="shared" ref="C4:C16" si="9">B4*1.2</f>
        <v>641.00000000000011</v>
      </c>
      <c r="D4" s="20">
        <f t="shared" si="2"/>
        <v>769.20000000000016</v>
      </c>
      <c r="E4" s="21">
        <f t="shared" si="3"/>
        <v>25600000</v>
      </c>
      <c r="F4" s="20">
        <f t="shared" si="4"/>
        <v>47925</v>
      </c>
      <c r="G4" s="20">
        <f t="shared" si="5"/>
        <v>39938</v>
      </c>
      <c r="H4" s="22">
        <f t="shared" si="6"/>
        <v>33281</v>
      </c>
      <c r="I4" s="20" t="e">
        <f>#REF!</f>
        <v>#REF!</v>
      </c>
      <c r="J4" s="4">
        <f t="shared" si="7"/>
        <v>0</v>
      </c>
      <c r="K4"/>
      <c r="L4"/>
      <c r="M4"/>
      <c r="N4"/>
      <c r="O4">
        <v>0</v>
      </c>
      <c r="P4">
        <v>641</v>
      </c>
      <c r="Q4" s="13">
        <f t="shared" ref="Q4:Q10" si="10">P4/1.2</f>
        <v>534.16666666666674</v>
      </c>
      <c r="R4" s="2">
        <v>25600000</v>
      </c>
    </row>
    <row r="5" spans="1:19" s="23" customFormat="1" x14ac:dyDescent="0.25">
      <c r="A5" s="20">
        <f t="shared" si="0"/>
        <v>0</v>
      </c>
      <c r="B5" s="20">
        <f t="shared" si="1"/>
        <v>4917.5</v>
      </c>
      <c r="C5" s="20">
        <f t="shared" si="9"/>
        <v>5901</v>
      </c>
      <c r="D5" s="20">
        <f t="shared" si="2"/>
        <v>7081.2</v>
      </c>
      <c r="E5" s="21">
        <f t="shared" si="3"/>
        <v>236000000</v>
      </c>
      <c r="F5" s="20">
        <f t="shared" si="4"/>
        <v>47992</v>
      </c>
      <c r="G5" s="20">
        <f t="shared" si="5"/>
        <v>39993</v>
      </c>
      <c r="H5" s="22">
        <f t="shared" si="6"/>
        <v>33328</v>
      </c>
      <c r="I5" s="20" t="e">
        <f>#REF!</f>
        <v>#REF!</v>
      </c>
      <c r="J5" s="4">
        <f t="shared" si="7"/>
        <v>0</v>
      </c>
      <c r="K5"/>
      <c r="L5"/>
      <c r="M5"/>
      <c r="N5"/>
      <c r="O5">
        <v>0</v>
      </c>
      <c r="P5">
        <v>5901</v>
      </c>
      <c r="Q5" s="13">
        <f t="shared" si="10"/>
        <v>4917.5</v>
      </c>
      <c r="R5" s="2">
        <v>236000000</v>
      </c>
    </row>
    <row r="6" spans="1:19" s="23" customFormat="1" x14ac:dyDescent="0.25">
      <c r="A6" s="20">
        <f t="shared" si="0"/>
        <v>0</v>
      </c>
      <c r="B6" s="20">
        <f t="shared" si="1"/>
        <v>285</v>
      </c>
      <c r="C6" s="20">
        <f t="shared" si="9"/>
        <v>342</v>
      </c>
      <c r="D6" s="20">
        <f t="shared" si="2"/>
        <v>410.4</v>
      </c>
      <c r="E6" s="21">
        <f t="shared" si="3"/>
        <v>15700000</v>
      </c>
      <c r="F6" s="20">
        <f t="shared" si="4"/>
        <v>55088</v>
      </c>
      <c r="G6" s="20">
        <f t="shared" si="5"/>
        <v>45906</v>
      </c>
      <c r="H6" s="22">
        <f t="shared" si="6"/>
        <v>38255</v>
      </c>
      <c r="I6" s="20" t="e">
        <f>#REF!</f>
        <v>#REF!</v>
      </c>
      <c r="J6" s="4">
        <f t="shared" si="7"/>
        <v>0</v>
      </c>
      <c r="K6"/>
      <c r="L6"/>
      <c r="M6"/>
      <c r="N6"/>
      <c r="O6">
        <v>0</v>
      </c>
      <c r="P6">
        <f t="shared" si="8"/>
        <v>0</v>
      </c>
      <c r="Q6" s="13">
        <v>285</v>
      </c>
      <c r="R6" s="2">
        <v>15700000</v>
      </c>
    </row>
    <row r="7" spans="1:19" s="23" customFormat="1" x14ac:dyDescent="0.25">
      <c r="A7" s="20">
        <f t="shared" si="0"/>
        <v>0</v>
      </c>
      <c r="B7" s="20">
        <f t="shared" si="1"/>
        <v>110</v>
      </c>
      <c r="C7" s="20">
        <f t="shared" si="9"/>
        <v>132</v>
      </c>
      <c r="D7" s="20">
        <f t="shared" si="2"/>
        <v>158.4</v>
      </c>
      <c r="E7" s="21">
        <f t="shared" si="3"/>
        <v>7500000</v>
      </c>
      <c r="F7" s="20">
        <f t="shared" si="4"/>
        <v>68182</v>
      </c>
      <c r="G7" s="20">
        <f t="shared" si="5"/>
        <v>56818</v>
      </c>
      <c r="H7" s="22">
        <f t="shared" si="6"/>
        <v>47348</v>
      </c>
      <c r="I7" s="20" t="e">
        <f>#REF!</f>
        <v>#REF!</v>
      </c>
      <c r="J7" s="4">
        <f t="shared" si="7"/>
        <v>0</v>
      </c>
      <c r="K7"/>
      <c r="L7"/>
      <c r="M7"/>
      <c r="N7"/>
      <c r="O7">
        <v>0</v>
      </c>
      <c r="P7">
        <f t="shared" si="8"/>
        <v>0</v>
      </c>
      <c r="Q7" s="13">
        <v>110</v>
      </c>
      <c r="R7" s="2">
        <v>7500000</v>
      </c>
    </row>
    <row r="8" spans="1:19" s="23" customFormat="1" x14ac:dyDescent="0.25">
      <c r="A8" s="20">
        <f t="shared" ref="A8:A11" si="11">N8</f>
        <v>0</v>
      </c>
      <c r="B8" s="20">
        <f t="shared" ref="B8:B11" si="12">Q8</f>
        <v>1962</v>
      </c>
      <c r="C8" s="20">
        <f t="shared" ref="C8:C11" si="13">B8*1.2</f>
        <v>2354.4</v>
      </c>
      <c r="D8" s="20">
        <f t="shared" ref="D8:D11" si="14">C8*1.2</f>
        <v>2825.28</v>
      </c>
      <c r="E8" s="21">
        <f t="shared" ref="E8:E11" si="15">R8</f>
        <v>78500000</v>
      </c>
      <c r="F8" s="20">
        <f t="shared" ref="F8:F11" si="16">ROUND((E8/B8),0)</f>
        <v>40010</v>
      </c>
      <c r="G8" s="20">
        <f t="shared" ref="G8:G11" si="17">ROUND((E8/C8),0)</f>
        <v>33342</v>
      </c>
      <c r="H8" s="22">
        <f t="shared" ref="H8:H11" si="18">ROUND((E8/D8),0)</f>
        <v>27785</v>
      </c>
      <c r="I8" s="20" t="e">
        <f>#REF!</f>
        <v>#REF!</v>
      </c>
      <c r="J8" s="4">
        <f t="shared" si="7"/>
        <v>0</v>
      </c>
      <c r="K8"/>
      <c r="L8"/>
      <c r="M8"/>
      <c r="N8"/>
      <c r="O8">
        <v>0</v>
      </c>
      <c r="P8">
        <f t="shared" si="8"/>
        <v>0</v>
      </c>
      <c r="Q8" s="13">
        <v>1962</v>
      </c>
      <c r="R8" s="2">
        <v>78500000</v>
      </c>
    </row>
    <row r="9" spans="1:19" s="23" customFormat="1" x14ac:dyDescent="0.25">
      <c r="A9" s="20">
        <f t="shared" si="11"/>
        <v>0</v>
      </c>
      <c r="B9" s="20">
        <f t="shared" si="12"/>
        <v>0</v>
      </c>
      <c r="C9" s="20">
        <f t="shared" si="13"/>
        <v>0</v>
      </c>
      <c r="D9" s="20">
        <f t="shared" si="14"/>
        <v>0</v>
      </c>
      <c r="E9" s="21">
        <f t="shared" si="15"/>
        <v>0</v>
      </c>
      <c r="F9" s="20" t="e">
        <f t="shared" si="16"/>
        <v>#DIV/0!</v>
      </c>
      <c r="G9" s="20" t="e">
        <f t="shared" si="17"/>
        <v>#DIV/0!</v>
      </c>
      <c r="H9" s="22" t="e">
        <f t="shared" si="18"/>
        <v>#DIV/0!</v>
      </c>
      <c r="I9" s="20" t="e">
        <f>#REF!</f>
        <v>#REF!</v>
      </c>
      <c r="J9" s="4">
        <f t="shared" si="7"/>
        <v>0</v>
      </c>
      <c r="K9"/>
      <c r="L9"/>
      <c r="M9"/>
      <c r="N9"/>
      <c r="O9">
        <v>0</v>
      </c>
      <c r="P9">
        <f t="shared" si="8"/>
        <v>0</v>
      </c>
      <c r="Q9" s="13">
        <f t="shared" si="10"/>
        <v>0</v>
      </c>
      <c r="R9" s="2">
        <v>0</v>
      </c>
    </row>
    <row r="10" spans="1:19" s="23" customFormat="1" x14ac:dyDescent="0.25">
      <c r="A10" s="20"/>
      <c r="B10" s="20">
        <f t="shared" ref="B10" si="19">Q10</f>
        <v>0</v>
      </c>
      <c r="C10" s="20">
        <f t="shared" ref="C10" si="20">B10*1.2</f>
        <v>0</v>
      </c>
      <c r="D10" s="20">
        <f t="shared" ref="D10" si="21">C10*1.2</f>
        <v>0</v>
      </c>
      <c r="E10" s="21">
        <f t="shared" ref="E10" si="22">R10</f>
        <v>0</v>
      </c>
      <c r="F10" s="20" t="e">
        <f t="shared" ref="F10" si="23">ROUND((E10/B10),0)</f>
        <v>#DIV/0!</v>
      </c>
      <c r="G10" s="20" t="e">
        <f t="shared" ref="G10" si="24">ROUND((E10/C10),0)</f>
        <v>#DIV/0!</v>
      </c>
      <c r="H10" s="22" t="e">
        <f t="shared" ref="H10" si="25">ROUND((E10/D10),0)</f>
        <v>#DIV/0!</v>
      </c>
      <c r="I10" s="20" t="e">
        <f>#REF!</f>
        <v>#REF!</v>
      </c>
      <c r="J10" s="4">
        <f t="shared" si="7"/>
        <v>0</v>
      </c>
      <c r="K10"/>
      <c r="L10"/>
      <c r="M10"/>
      <c r="N10"/>
      <c r="O10">
        <v>0</v>
      </c>
      <c r="P10">
        <f t="shared" si="8"/>
        <v>0</v>
      </c>
      <c r="Q10" s="13">
        <f t="shared" si="10"/>
        <v>0</v>
      </c>
      <c r="R10" s="2">
        <v>0</v>
      </c>
    </row>
    <row r="11" spans="1:19" s="23" customFormat="1" x14ac:dyDescent="0.25">
      <c r="A11" s="20">
        <f t="shared" si="11"/>
        <v>0</v>
      </c>
      <c r="B11" s="20">
        <f t="shared" si="12"/>
        <v>0</v>
      </c>
      <c r="C11" s="20">
        <f t="shared" si="13"/>
        <v>0</v>
      </c>
      <c r="D11" s="20">
        <f t="shared" si="14"/>
        <v>0</v>
      </c>
      <c r="E11" s="21">
        <f t="shared" si="15"/>
        <v>0</v>
      </c>
      <c r="F11" s="20" t="e">
        <f t="shared" si="16"/>
        <v>#DIV/0!</v>
      </c>
      <c r="G11" s="20" t="e">
        <f t="shared" si="17"/>
        <v>#DIV/0!</v>
      </c>
      <c r="H11" s="22" t="e">
        <f t="shared" si="18"/>
        <v>#DIV/0!</v>
      </c>
      <c r="I11" s="20" t="e">
        <f>#REF!</f>
        <v>#REF!</v>
      </c>
      <c r="J11" s="4">
        <f t="shared" ref="J11" si="26">S11</f>
        <v>0</v>
      </c>
      <c r="K11"/>
      <c r="L11"/>
      <c r="M11"/>
      <c r="N11"/>
      <c r="O11">
        <v>0</v>
      </c>
      <c r="P11">
        <f t="shared" ref="P11" si="27">O11/1.2</f>
        <v>0</v>
      </c>
      <c r="Q11" s="13">
        <f t="shared" ref="Q11" si="28">P11/1.2</f>
        <v>0</v>
      </c>
      <c r="R11" s="2">
        <v>0</v>
      </c>
    </row>
    <row r="12" spans="1:19" s="23" customFormat="1" ht="18.75" x14ac:dyDescent="0.3">
      <c r="A12" s="20"/>
      <c r="B12" s="20"/>
      <c r="C12" s="20"/>
      <c r="D12" s="20"/>
      <c r="E12" s="21"/>
      <c r="F12" s="20"/>
      <c r="G12" s="43" t="s">
        <v>14</v>
      </c>
      <c r="H12" s="22"/>
      <c r="I12" s="20"/>
      <c r="J12" s="20"/>
      <c r="Q12" s="25"/>
      <c r="R12" s="26"/>
    </row>
    <row r="13" spans="1:19" s="23" customFormat="1" x14ac:dyDescent="0.25">
      <c r="A13" s="20">
        <f t="shared" si="0"/>
        <v>0</v>
      </c>
      <c r="B13" s="20">
        <f t="shared" si="1"/>
        <v>224.24999999999997</v>
      </c>
      <c r="C13" s="20">
        <f t="shared" si="9"/>
        <v>269.09999999999997</v>
      </c>
      <c r="D13" s="20">
        <f t="shared" si="2"/>
        <v>322.91999999999996</v>
      </c>
      <c r="E13" s="21">
        <f t="shared" si="3"/>
        <v>8000000</v>
      </c>
      <c r="F13" s="20">
        <f t="shared" si="4"/>
        <v>35674</v>
      </c>
      <c r="G13" s="20">
        <f t="shared" si="5"/>
        <v>29729</v>
      </c>
      <c r="H13" s="22">
        <f t="shared" si="6"/>
        <v>24774</v>
      </c>
      <c r="I13" s="20" t="e">
        <f>#REF!</f>
        <v>#REF!</v>
      </c>
      <c r="J13" s="4">
        <f t="shared" ref="J13:J20" si="29">S13</f>
        <v>0</v>
      </c>
      <c r="K13"/>
      <c r="L13"/>
      <c r="M13"/>
      <c r="N13"/>
      <c r="O13">
        <v>0</v>
      </c>
      <c r="P13">
        <f>25*10.764</f>
        <v>269.09999999999997</v>
      </c>
      <c r="Q13" s="13">
        <f t="shared" ref="Q13:Q20" si="30">P13/1.2</f>
        <v>224.24999999999997</v>
      </c>
      <c r="R13" s="2">
        <v>8000000</v>
      </c>
    </row>
    <row r="14" spans="1:19" s="23" customFormat="1" x14ac:dyDescent="0.25">
      <c r="A14" s="20">
        <f t="shared" si="0"/>
        <v>0</v>
      </c>
      <c r="B14" s="20">
        <f t="shared" si="1"/>
        <v>0</v>
      </c>
      <c r="C14" s="20">
        <f t="shared" si="9"/>
        <v>0</v>
      </c>
      <c r="D14" s="20">
        <f t="shared" si="2"/>
        <v>0</v>
      </c>
      <c r="E14" s="21">
        <f t="shared" si="3"/>
        <v>0</v>
      </c>
      <c r="F14" s="20" t="e">
        <f t="shared" si="4"/>
        <v>#DIV/0!</v>
      </c>
      <c r="G14" s="20" t="e">
        <f t="shared" si="5"/>
        <v>#DIV/0!</v>
      </c>
      <c r="H14" s="22" t="e">
        <f t="shared" si="6"/>
        <v>#DIV/0!</v>
      </c>
      <c r="I14" s="20" t="e">
        <f>#REF!</f>
        <v>#REF!</v>
      </c>
      <c r="J14" s="4">
        <f t="shared" si="29"/>
        <v>0</v>
      </c>
      <c r="K14"/>
      <c r="L14"/>
      <c r="M14"/>
      <c r="N14"/>
      <c r="O14">
        <v>0</v>
      </c>
      <c r="P14">
        <f t="shared" ref="P14:P20" si="31">O14/1.2</f>
        <v>0</v>
      </c>
      <c r="Q14" s="13">
        <f t="shared" si="30"/>
        <v>0</v>
      </c>
      <c r="R14" s="2">
        <v>0</v>
      </c>
    </row>
    <row r="15" spans="1:19" s="23" customFormat="1" x14ac:dyDescent="0.25">
      <c r="A15" s="20">
        <f t="shared" si="0"/>
        <v>0</v>
      </c>
      <c r="B15" s="20">
        <f t="shared" si="1"/>
        <v>0</v>
      </c>
      <c r="C15" s="20">
        <f t="shared" si="9"/>
        <v>0</v>
      </c>
      <c r="D15" s="20">
        <f t="shared" si="2"/>
        <v>0</v>
      </c>
      <c r="E15" s="21">
        <f t="shared" si="3"/>
        <v>0</v>
      </c>
      <c r="F15" s="20" t="e">
        <f t="shared" si="4"/>
        <v>#DIV/0!</v>
      </c>
      <c r="G15" s="20" t="e">
        <f t="shared" si="5"/>
        <v>#DIV/0!</v>
      </c>
      <c r="H15" s="22" t="e">
        <f t="shared" si="6"/>
        <v>#DIV/0!</v>
      </c>
      <c r="I15" s="20" t="e">
        <f>#REF!</f>
        <v>#REF!</v>
      </c>
      <c r="J15" s="4">
        <f t="shared" si="29"/>
        <v>0</v>
      </c>
      <c r="K15"/>
      <c r="L15"/>
      <c r="M15"/>
      <c r="N15"/>
      <c r="O15">
        <v>0</v>
      </c>
      <c r="P15">
        <f t="shared" si="31"/>
        <v>0</v>
      </c>
      <c r="Q15" s="13">
        <f t="shared" si="30"/>
        <v>0</v>
      </c>
      <c r="R15" s="2">
        <v>0</v>
      </c>
    </row>
    <row r="16" spans="1:19" s="23" customFormat="1" x14ac:dyDescent="0.25">
      <c r="A16" s="20">
        <f t="shared" si="0"/>
        <v>0</v>
      </c>
      <c r="B16" s="20">
        <f t="shared" si="1"/>
        <v>0</v>
      </c>
      <c r="C16" s="20">
        <f t="shared" si="9"/>
        <v>0</v>
      </c>
      <c r="D16" s="20">
        <f t="shared" si="2"/>
        <v>0</v>
      </c>
      <c r="E16" s="21">
        <f t="shared" si="3"/>
        <v>0</v>
      </c>
      <c r="F16" s="20" t="e">
        <f t="shared" si="4"/>
        <v>#DIV/0!</v>
      </c>
      <c r="G16" s="20" t="e">
        <f t="shared" si="5"/>
        <v>#DIV/0!</v>
      </c>
      <c r="H16" s="22" t="e">
        <f t="shared" si="6"/>
        <v>#DIV/0!</v>
      </c>
      <c r="I16" s="20" t="e">
        <f>#REF!</f>
        <v>#REF!</v>
      </c>
      <c r="J16" s="4">
        <f t="shared" si="29"/>
        <v>0</v>
      </c>
      <c r="K16"/>
      <c r="L16"/>
      <c r="M16"/>
      <c r="N16"/>
      <c r="O16">
        <v>0</v>
      </c>
      <c r="P16">
        <f t="shared" si="31"/>
        <v>0</v>
      </c>
      <c r="Q16" s="13">
        <f t="shared" si="30"/>
        <v>0</v>
      </c>
      <c r="R16" s="2">
        <v>0</v>
      </c>
    </row>
    <row r="17" spans="1:26" x14ac:dyDescent="0.25">
      <c r="A17" s="4">
        <f t="shared" ref="A17:A18" si="32">N17</f>
        <v>0</v>
      </c>
      <c r="B17" s="4">
        <f t="shared" ref="B17:B18" si="33">Q17</f>
        <v>0</v>
      </c>
      <c r="C17" s="4">
        <f t="shared" ref="C17:C18" si="34">B17*1.2</f>
        <v>0</v>
      </c>
      <c r="D17" s="4">
        <f t="shared" ref="D17:D18" si="35">C17*1.2</f>
        <v>0</v>
      </c>
      <c r="E17" s="5">
        <f t="shared" ref="E17:E18" si="36">R17</f>
        <v>0</v>
      </c>
      <c r="F17" s="8" t="e">
        <f t="shared" ref="F17:F18" si="37">ROUND((E17/B17),0)</f>
        <v>#DIV/0!</v>
      </c>
      <c r="G17" s="8" t="e">
        <f t="shared" ref="G17:G18" si="38">ROUND((E17/C17),0)</f>
        <v>#DIV/0!</v>
      </c>
      <c r="H17" s="12" t="e">
        <f t="shared" ref="H17:H18" si="39">ROUND((E17/D17),0)</f>
        <v>#DIV/0!</v>
      </c>
      <c r="I17" s="4" t="e">
        <f>#REF!</f>
        <v>#REF!</v>
      </c>
      <c r="J17" s="4">
        <f t="shared" si="29"/>
        <v>0</v>
      </c>
      <c r="O17">
        <v>0</v>
      </c>
      <c r="P17">
        <f t="shared" si="31"/>
        <v>0</v>
      </c>
      <c r="Q17" s="13">
        <f t="shared" si="30"/>
        <v>0</v>
      </c>
      <c r="R17" s="2">
        <v>0</v>
      </c>
      <c r="S17" s="15"/>
      <c r="T17" s="15"/>
    </row>
    <row r="18" spans="1:26" x14ac:dyDescent="0.25">
      <c r="A18" s="4">
        <f t="shared" si="32"/>
        <v>0</v>
      </c>
      <c r="B18" s="4">
        <f t="shared" si="33"/>
        <v>0</v>
      </c>
      <c r="C18" s="4">
        <f t="shared" si="34"/>
        <v>0</v>
      </c>
      <c r="D18" s="4">
        <f t="shared" si="35"/>
        <v>0</v>
      </c>
      <c r="E18" s="5">
        <f t="shared" si="36"/>
        <v>0</v>
      </c>
      <c r="F18" s="8" t="e">
        <f t="shared" si="37"/>
        <v>#DIV/0!</v>
      </c>
      <c r="G18" s="8" t="e">
        <f t="shared" si="38"/>
        <v>#DIV/0!</v>
      </c>
      <c r="H18" s="12" t="e">
        <f t="shared" si="39"/>
        <v>#DIV/0!</v>
      </c>
      <c r="I18" s="4" t="e">
        <f>#REF!</f>
        <v>#REF!</v>
      </c>
      <c r="J18" s="4">
        <f t="shared" si="29"/>
        <v>0</v>
      </c>
      <c r="O18">
        <v>0</v>
      </c>
      <c r="P18">
        <f t="shared" si="31"/>
        <v>0</v>
      </c>
      <c r="Q18" s="13">
        <f t="shared" si="30"/>
        <v>0</v>
      </c>
      <c r="R18" s="2">
        <v>0</v>
      </c>
      <c r="S18" s="15"/>
      <c r="T18" s="15"/>
    </row>
    <row r="19" spans="1:26" x14ac:dyDescent="0.25">
      <c r="A19" s="4">
        <f t="shared" ref="A19:A22" si="40">N19</f>
        <v>0</v>
      </c>
      <c r="B19" s="4">
        <f t="shared" ref="B19:B22" si="41">Q19</f>
        <v>0</v>
      </c>
      <c r="C19" s="4">
        <f t="shared" ref="C19:C22" si="42">B19*1.2</f>
        <v>0</v>
      </c>
      <c r="D19" s="4">
        <f t="shared" ref="D19:D22" si="43">C19*1.2</f>
        <v>0</v>
      </c>
      <c r="E19" s="5">
        <f t="shared" ref="E19:E22" si="44">R19</f>
        <v>0</v>
      </c>
      <c r="F19" s="8" t="e">
        <f t="shared" ref="F19:F22" si="45">ROUND((E19/B19),0)</f>
        <v>#DIV/0!</v>
      </c>
      <c r="G19" s="8" t="e">
        <f t="shared" ref="G19:G22" si="46">ROUND((E19/C19),0)</f>
        <v>#DIV/0!</v>
      </c>
      <c r="H19" s="12" t="e">
        <f t="shared" ref="H19:H22" si="47">ROUND((E19/D19),0)</f>
        <v>#DIV/0!</v>
      </c>
      <c r="I19" s="4" t="e">
        <f>#REF!</f>
        <v>#REF!</v>
      </c>
      <c r="J19" s="4">
        <f t="shared" si="29"/>
        <v>0</v>
      </c>
      <c r="O19">
        <v>0</v>
      </c>
      <c r="P19">
        <f t="shared" si="31"/>
        <v>0</v>
      </c>
      <c r="Q19" s="13">
        <f t="shared" si="30"/>
        <v>0</v>
      </c>
      <c r="R19" s="2">
        <v>0</v>
      </c>
      <c r="S19" s="15"/>
      <c r="T19" s="15"/>
    </row>
    <row r="20" spans="1:26" x14ac:dyDescent="0.25">
      <c r="A20" s="4">
        <f t="shared" si="40"/>
        <v>0</v>
      </c>
      <c r="B20" s="4">
        <f t="shared" si="41"/>
        <v>0</v>
      </c>
      <c r="C20" s="4">
        <f t="shared" si="42"/>
        <v>0</v>
      </c>
      <c r="D20" s="4">
        <f t="shared" si="43"/>
        <v>0</v>
      </c>
      <c r="E20" s="5">
        <f t="shared" si="44"/>
        <v>0</v>
      </c>
      <c r="F20" s="8" t="e">
        <f t="shared" si="45"/>
        <v>#DIV/0!</v>
      </c>
      <c r="G20" s="8" t="e">
        <f t="shared" si="46"/>
        <v>#DIV/0!</v>
      </c>
      <c r="H20" s="12" t="e">
        <f t="shared" si="47"/>
        <v>#DIV/0!</v>
      </c>
      <c r="I20" s="4" t="e">
        <f>#REF!</f>
        <v>#REF!</v>
      </c>
      <c r="J20" s="4">
        <f t="shared" si="29"/>
        <v>0</v>
      </c>
      <c r="O20">
        <v>0</v>
      </c>
      <c r="P20">
        <f t="shared" si="31"/>
        <v>0</v>
      </c>
      <c r="Q20" s="13">
        <f t="shared" si="30"/>
        <v>0</v>
      </c>
      <c r="R20" s="2">
        <v>0</v>
      </c>
      <c r="S20" s="15"/>
      <c r="T20" s="15"/>
    </row>
    <row r="21" spans="1:26" x14ac:dyDescent="0.25">
      <c r="A21" s="4">
        <f t="shared" si="40"/>
        <v>0</v>
      </c>
      <c r="B21" s="4">
        <f t="shared" si="41"/>
        <v>0</v>
      </c>
      <c r="C21" s="4">
        <f t="shared" si="42"/>
        <v>0</v>
      </c>
      <c r="D21" s="4">
        <f t="shared" si="43"/>
        <v>0</v>
      </c>
      <c r="E21" s="5">
        <f t="shared" si="44"/>
        <v>0</v>
      </c>
      <c r="F21" s="8" t="e">
        <f t="shared" si="45"/>
        <v>#DIV/0!</v>
      </c>
      <c r="G21" s="8" t="e">
        <f t="shared" si="46"/>
        <v>#DIV/0!</v>
      </c>
      <c r="H21" s="12" t="e">
        <f t="shared" si="47"/>
        <v>#DIV/0!</v>
      </c>
      <c r="I21" s="4" t="e">
        <f>#REF!</f>
        <v>#REF!</v>
      </c>
      <c r="J21" s="4">
        <f t="shared" ref="J21:J22" si="48">S21</f>
        <v>0</v>
      </c>
      <c r="O21">
        <v>0</v>
      </c>
      <c r="P21">
        <f t="shared" ref="P21:P22" si="49">O21/1.2</f>
        <v>0</v>
      </c>
      <c r="Q21" s="13">
        <f t="shared" ref="Q21:Q22" si="50">P21/1.2</f>
        <v>0</v>
      </c>
      <c r="R21" s="2">
        <v>0</v>
      </c>
      <c r="S21" s="15"/>
      <c r="T21" s="15"/>
    </row>
    <row r="22" spans="1:26" x14ac:dyDescent="0.25">
      <c r="A22" s="4">
        <f t="shared" si="40"/>
        <v>0</v>
      </c>
      <c r="B22" s="4">
        <f t="shared" si="41"/>
        <v>0</v>
      </c>
      <c r="C22" s="4">
        <f t="shared" si="42"/>
        <v>0</v>
      </c>
      <c r="D22" s="4">
        <f t="shared" si="43"/>
        <v>0</v>
      </c>
      <c r="E22" s="5">
        <f t="shared" si="44"/>
        <v>0</v>
      </c>
      <c r="F22" s="8" t="e">
        <f t="shared" si="45"/>
        <v>#DIV/0!</v>
      </c>
      <c r="G22" s="8" t="e">
        <f t="shared" si="46"/>
        <v>#DIV/0!</v>
      </c>
      <c r="H22" s="12" t="e">
        <f t="shared" si="47"/>
        <v>#DIV/0!</v>
      </c>
      <c r="I22" s="4" t="e">
        <f>#REF!</f>
        <v>#REF!</v>
      </c>
      <c r="J22" s="4">
        <f t="shared" si="48"/>
        <v>0</v>
      </c>
      <c r="O22">
        <v>0</v>
      </c>
      <c r="P22">
        <f t="shared" si="49"/>
        <v>0</v>
      </c>
      <c r="Q22" s="13">
        <f t="shared" si="50"/>
        <v>0</v>
      </c>
      <c r="R22" s="2">
        <v>0</v>
      </c>
      <c r="S22" s="15"/>
      <c r="T22" s="15"/>
    </row>
    <row r="23" spans="1:26" x14ac:dyDescent="0.25">
      <c r="A23" s="4"/>
      <c r="B23" s="4"/>
      <c r="C23" s="4"/>
      <c r="D23" s="4"/>
      <c r="E23" s="5"/>
      <c r="F23" s="8"/>
      <c r="G23" s="8"/>
      <c r="H23" s="12"/>
      <c r="I23" s="4"/>
      <c r="J23" s="4"/>
      <c r="R23" s="2"/>
      <c r="S23" s="15"/>
      <c r="T23" s="15"/>
    </row>
    <row r="24" spans="1:26" x14ac:dyDescent="0.25">
      <c r="C24" s="4"/>
    </row>
    <row r="25" spans="1:26" ht="16.5" x14ac:dyDescent="0.3">
      <c r="C25" s="27"/>
      <c r="D25" s="18"/>
      <c r="E25" s="38"/>
      <c r="F25" s="44" t="s">
        <v>13</v>
      </c>
      <c r="H25"/>
      <c r="Q25"/>
      <c r="R25" s="9"/>
      <c r="S25" s="9"/>
      <c r="T25" s="9"/>
      <c r="U25" s="9"/>
    </row>
    <row r="26" spans="1:26" ht="34.5" customHeight="1" x14ac:dyDescent="0.3">
      <c r="C26" s="27"/>
      <c r="D26" s="18"/>
      <c r="E26" s="38"/>
      <c r="F26" s="64" t="s">
        <v>16</v>
      </c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"/>
      <c r="T26" s="6"/>
      <c r="U26" s="6"/>
    </row>
    <row r="27" spans="1:26" ht="17.25" x14ac:dyDescent="0.3">
      <c r="C27" s="28"/>
      <c r="D27" s="29"/>
      <c r="E27" s="38"/>
      <c r="F27" s="50" t="s">
        <v>17</v>
      </c>
      <c r="G27">
        <v>281</v>
      </c>
      <c r="H27" s="13">
        <f>26.14*10.764</f>
        <v>281.37095999999997</v>
      </c>
      <c r="I27" t="s">
        <v>20</v>
      </c>
      <c r="J27">
        <f>G27*1.2</f>
        <v>337.2</v>
      </c>
      <c r="Q27"/>
      <c r="R27" s="9"/>
      <c r="S27" s="9"/>
      <c r="T27" s="9"/>
      <c r="U27" s="9"/>
      <c r="W27" s="9"/>
      <c r="X27" s="9"/>
      <c r="Y27" s="9"/>
      <c r="Z27" s="9"/>
    </row>
    <row r="28" spans="1:26" ht="20.25" customHeight="1" x14ac:dyDescent="0.3">
      <c r="C28" s="30"/>
      <c r="D28" s="29"/>
      <c r="E28" s="38"/>
      <c r="F28" t="s">
        <v>18</v>
      </c>
      <c r="G28" s="13">
        <v>34600</v>
      </c>
      <c r="Q28"/>
      <c r="R28" s="9"/>
      <c r="S28" s="9" t="e">
        <f>F14*1.1</f>
        <v>#DIV/0!</v>
      </c>
      <c r="T28" s="9"/>
      <c r="U28" s="9"/>
      <c r="W28" s="9"/>
      <c r="X28" s="9"/>
      <c r="Y28" s="9"/>
      <c r="Z28" s="9"/>
    </row>
    <row r="29" spans="1:26" ht="16.5" x14ac:dyDescent="0.3">
      <c r="C29" s="31"/>
      <c r="D29" s="29"/>
      <c r="E29" s="38"/>
      <c r="F29" s="4" t="s">
        <v>19</v>
      </c>
      <c r="G29" s="45">
        <f>G28*G27</f>
        <v>9722600</v>
      </c>
      <c r="H29" s="46"/>
      <c r="I29" s="13"/>
      <c r="J29" s="13"/>
      <c r="K29" s="13"/>
      <c r="L29" s="13"/>
      <c r="M29" s="13"/>
      <c r="N29" s="13"/>
      <c r="O29" s="13"/>
      <c r="P29" s="13"/>
      <c r="R29" s="13"/>
      <c r="S29" s="13"/>
      <c r="T29" s="13"/>
      <c r="U29" s="13"/>
      <c r="W29" s="9"/>
      <c r="X29" s="9"/>
      <c r="Y29" s="9"/>
      <c r="Z29" s="9"/>
    </row>
    <row r="30" spans="1:26" ht="16.5" x14ac:dyDescent="0.3">
      <c r="C30" s="31"/>
      <c r="D30" s="32"/>
      <c r="E30" s="39"/>
      <c r="W30" s="9"/>
      <c r="X30" s="9"/>
      <c r="Y30" s="9"/>
      <c r="Z30" s="9"/>
    </row>
    <row r="31" spans="1:26" ht="27.75" customHeight="1" x14ac:dyDescent="0.3">
      <c r="C31" s="31"/>
      <c r="D31" s="29"/>
      <c r="E31" s="38"/>
      <c r="F31" s="16"/>
      <c r="G31" t="s">
        <v>21</v>
      </c>
      <c r="H31" s="13">
        <f>13.91*19.82</f>
        <v>275.69620000000003</v>
      </c>
      <c r="W31" s="13"/>
      <c r="X31" s="9"/>
      <c r="Y31" s="9"/>
      <c r="Z31" s="9"/>
    </row>
    <row r="32" spans="1:26" ht="16.5" x14ac:dyDescent="0.3">
      <c r="C32" s="31"/>
      <c r="D32" s="33"/>
      <c r="E32" s="38"/>
      <c r="G32" s="47" t="s">
        <v>22</v>
      </c>
      <c r="H32">
        <f>12.6*13.91</f>
        <v>175.26599999999999</v>
      </c>
      <c r="I32" s="13"/>
      <c r="S32" s="9"/>
      <c r="T32" s="9"/>
      <c r="U32" s="9"/>
      <c r="V32" s="9"/>
      <c r="W32" s="9"/>
      <c r="X32" s="9"/>
      <c r="Y32" s="9"/>
      <c r="Z32" s="9"/>
    </row>
    <row r="33" spans="2:26" ht="16.5" x14ac:dyDescent="0.3">
      <c r="C33" s="27"/>
      <c r="D33" s="29"/>
      <c r="E33" s="38"/>
      <c r="G33" s="47"/>
      <c r="I33" s="24"/>
      <c r="S33" s="9"/>
      <c r="T33" s="9"/>
      <c r="U33" s="9"/>
      <c r="V33" s="9"/>
      <c r="W33" s="9"/>
      <c r="X33" s="9"/>
      <c r="Y33" s="9"/>
      <c r="Z33" s="9"/>
    </row>
    <row r="34" spans="2:26" ht="16.5" x14ac:dyDescent="0.3">
      <c r="C34" s="27"/>
      <c r="D34" s="34"/>
      <c r="E34" s="38"/>
      <c r="S34" s="9"/>
      <c r="T34" s="9"/>
      <c r="U34" s="9"/>
      <c r="V34" s="9"/>
      <c r="W34" s="9"/>
      <c r="X34" s="9"/>
      <c r="Y34" s="9"/>
      <c r="Z34" s="9"/>
    </row>
    <row r="35" spans="2:26" ht="16.5" x14ac:dyDescent="0.3">
      <c r="C35" s="27"/>
      <c r="D35" s="19"/>
      <c r="E35" s="40"/>
      <c r="F35" s="52"/>
      <c r="G35" s="47"/>
      <c r="S35" s="9"/>
      <c r="T35" s="9"/>
      <c r="U35" s="9"/>
      <c r="V35" s="9"/>
      <c r="W35" s="9"/>
      <c r="X35" s="9"/>
      <c r="Y35" s="9"/>
      <c r="Z35" s="9"/>
    </row>
    <row r="36" spans="2:26" ht="16.5" x14ac:dyDescent="0.3">
      <c r="C36" s="53"/>
      <c r="D36" s="51"/>
      <c r="E36" s="48"/>
      <c r="G36" s="47"/>
      <c r="I36" s="47"/>
      <c r="S36" s="9"/>
      <c r="T36" s="9"/>
      <c r="U36" s="9"/>
      <c r="V36" s="9"/>
      <c r="W36" s="9"/>
      <c r="X36" s="9"/>
      <c r="Y36" s="9"/>
      <c r="Z36" s="9"/>
    </row>
    <row r="37" spans="2:26" ht="16.5" x14ac:dyDescent="0.3">
      <c r="C37" s="31"/>
      <c r="D37" s="19"/>
      <c r="E37" s="48"/>
      <c r="F37" s="47"/>
      <c r="S37" s="9"/>
      <c r="T37" s="9"/>
      <c r="U37" s="9"/>
      <c r="V37" s="9"/>
      <c r="W37" s="9"/>
      <c r="X37" s="9"/>
      <c r="Y37" s="9"/>
      <c r="Z37" s="9"/>
    </row>
    <row r="38" spans="2:26" ht="16.5" x14ac:dyDescent="0.3">
      <c r="C38" s="31"/>
      <c r="D38" s="19"/>
      <c r="E38" s="49"/>
      <c r="F38" s="47"/>
      <c r="S38" s="9"/>
      <c r="T38" s="9"/>
      <c r="U38" s="9"/>
      <c r="V38" s="9"/>
      <c r="W38" s="9"/>
      <c r="X38" s="9"/>
      <c r="Y38" s="9"/>
      <c r="Z38" s="9"/>
    </row>
    <row r="39" spans="2:26" ht="16.5" x14ac:dyDescent="0.3">
      <c r="C39" s="35"/>
      <c r="D39" s="36"/>
      <c r="H39" s="14"/>
      <c r="I39" s="6"/>
      <c r="J39" s="6"/>
      <c r="K39" s="6"/>
      <c r="L39" s="6"/>
      <c r="M39" s="6"/>
      <c r="N39" s="6"/>
      <c r="O39" s="6"/>
      <c r="P39" s="6"/>
      <c r="S39" s="9"/>
      <c r="T39" s="9"/>
      <c r="U39" s="9"/>
      <c r="V39" s="9"/>
      <c r="W39" s="9"/>
      <c r="X39" s="9"/>
      <c r="Y39" s="9"/>
      <c r="Z39" s="9"/>
    </row>
    <row r="40" spans="2:26" ht="16.5" x14ac:dyDescent="0.3">
      <c r="C40" s="35"/>
      <c r="D40" s="36"/>
      <c r="G40" s="47"/>
      <c r="S40" s="9"/>
      <c r="T40" s="9"/>
      <c r="U40" s="9"/>
      <c r="V40" s="9"/>
      <c r="W40" s="9"/>
      <c r="X40" s="9"/>
      <c r="Y40" s="9"/>
      <c r="Z40" s="9"/>
    </row>
    <row r="41" spans="2:26" ht="16.5" x14ac:dyDescent="0.3">
      <c r="C41" s="35"/>
      <c r="D41" s="36"/>
      <c r="F41" s="47"/>
      <c r="S41" s="9"/>
      <c r="T41" s="9"/>
      <c r="U41" s="9"/>
      <c r="V41" s="9"/>
      <c r="W41" s="9"/>
      <c r="X41" s="9"/>
      <c r="Y41" s="9"/>
      <c r="Z41" s="9"/>
    </row>
    <row r="42" spans="2:26" ht="16.5" x14ac:dyDescent="0.3">
      <c r="C42" s="35"/>
      <c r="D42" s="37"/>
      <c r="E42" s="48"/>
      <c r="F42" s="47"/>
      <c r="S42" s="9"/>
      <c r="T42" s="10"/>
      <c r="U42" s="9"/>
      <c r="V42" s="9"/>
      <c r="W42" s="9"/>
      <c r="X42" s="9"/>
      <c r="Y42" s="9"/>
      <c r="Z42" s="9"/>
    </row>
    <row r="43" spans="2:26" ht="16.5" x14ac:dyDescent="0.3">
      <c r="C43" s="41"/>
      <c r="D43" s="42"/>
      <c r="S43" s="10"/>
      <c r="T43" s="9"/>
      <c r="U43" s="9"/>
      <c r="V43" s="9"/>
      <c r="W43" s="9"/>
      <c r="X43" s="9"/>
      <c r="Y43" s="9"/>
      <c r="Z43" s="9"/>
    </row>
    <row r="44" spans="2:26" ht="16.5" x14ac:dyDescent="0.3">
      <c r="C44" s="41"/>
      <c r="D44" s="42"/>
      <c r="F44" s="47"/>
      <c r="S44" s="10"/>
      <c r="T44" s="9"/>
      <c r="U44" s="9"/>
      <c r="V44" s="9"/>
      <c r="W44" s="9"/>
      <c r="X44" s="9"/>
      <c r="Y44" s="9"/>
      <c r="Z44" s="9"/>
    </row>
    <row r="45" spans="2:26" x14ac:dyDescent="0.25">
      <c r="F45" s="47"/>
    </row>
    <row r="46" spans="2:26" x14ac:dyDescent="0.25">
      <c r="C46" s="4"/>
    </row>
    <row r="47" spans="2:26" ht="16.5" x14ac:dyDescent="0.3">
      <c r="B47" s="54"/>
      <c r="C47" s="55"/>
      <c r="D47" s="38"/>
      <c r="E47" s="54"/>
    </row>
    <row r="48" spans="2:26" ht="16.5" x14ac:dyDescent="0.3">
      <c r="B48" s="54"/>
      <c r="C48" s="55"/>
      <c r="D48" s="38"/>
      <c r="E48" s="54"/>
    </row>
    <row r="49" spans="2:5" ht="16.5" x14ac:dyDescent="0.3">
      <c r="B49" s="54"/>
      <c r="C49" s="56"/>
      <c r="D49" s="54"/>
      <c r="E49" s="54"/>
    </row>
    <row r="50" spans="2:5" ht="16.5" x14ac:dyDescent="0.3">
      <c r="B50" s="54"/>
      <c r="C50" s="57"/>
      <c r="D50" s="54"/>
      <c r="E50" s="54"/>
    </row>
    <row r="51" spans="2:5" ht="16.5" x14ac:dyDescent="0.3">
      <c r="B51" s="54"/>
      <c r="C51" s="58"/>
      <c r="D51" s="54"/>
      <c r="E51" s="54"/>
    </row>
    <row r="52" spans="2:5" ht="16.5" x14ac:dyDescent="0.3">
      <c r="B52" s="54"/>
      <c r="C52" s="58"/>
      <c r="D52" s="59"/>
      <c r="E52" s="54"/>
    </row>
    <row r="53" spans="2:5" ht="16.5" x14ac:dyDescent="0.3">
      <c r="B53" s="54"/>
      <c r="C53" s="58"/>
      <c r="D53" s="54"/>
      <c r="E53" s="54"/>
    </row>
    <row r="54" spans="2:5" ht="16.5" x14ac:dyDescent="0.3">
      <c r="B54" s="54"/>
      <c r="C54" s="58"/>
      <c r="D54" s="60"/>
      <c r="E54" s="54"/>
    </row>
    <row r="55" spans="2:5" ht="16.5" x14ac:dyDescent="0.3">
      <c r="B55" s="54"/>
      <c r="C55" s="55"/>
      <c r="D55" s="54"/>
      <c r="E55" s="54"/>
    </row>
    <row r="56" spans="2:5" ht="16.5" x14ac:dyDescent="0.3">
      <c r="B56" s="54"/>
      <c r="C56" s="55"/>
      <c r="D56" s="61"/>
      <c r="E56" s="54"/>
    </row>
    <row r="57" spans="2:5" ht="16.5" x14ac:dyDescent="0.3">
      <c r="B57" s="54"/>
      <c r="C57" s="55"/>
      <c r="D57" s="39"/>
      <c r="E57" s="54"/>
    </row>
    <row r="58" spans="2:5" ht="16.5" x14ac:dyDescent="0.3">
      <c r="B58" s="54"/>
      <c r="C58" s="62"/>
      <c r="D58" s="63"/>
      <c r="E58" s="54"/>
    </row>
    <row r="59" spans="2:5" ht="16.5" x14ac:dyDescent="0.3">
      <c r="B59" s="54"/>
      <c r="C59" s="58"/>
      <c r="D59" s="39"/>
      <c r="E59" s="54"/>
    </row>
    <row r="60" spans="2:5" ht="16.5" x14ac:dyDescent="0.3">
      <c r="B60" s="54"/>
      <c r="C60" s="61"/>
      <c r="D60" s="61"/>
      <c r="E60" s="61"/>
    </row>
    <row r="61" spans="2:5" ht="16.5" x14ac:dyDescent="0.3">
      <c r="B61" s="54"/>
      <c r="C61" s="61"/>
      <c r="D61" s="61"/>
      <c r="E61" s="61"/>
    </row>
    <row r="62" spans="2:5" ht="16.5" x14ac:dyDescent="0.3">
      <c r="B62" s="54"/>
      <c r="C62" s="61"/>
      <c r="D62" s="61"/>
      <c r="E62" s="61"/>
    </row>
    <row r="63" spans="2:5" ht="16.5" x14ac:dyDescent="0.3">
      <c r="B63" s="54"/>
      <c r="C63" s="61"/>
      <c r="D63" s="61"/>
      <c r="E63" s="61"/>
    </row>
    <row r="64" spans="2:5" ht="16.5" x14ac:dyDescent="0.3">
      <c r="B64" s="54"/>
      <c r="C64" s="61"/>
      <c r="D64" s="61"/>
      <c r="E64" s="61"/>
    </row>
    <row r="65" spans="2:5" ht="16.5" x14ac:dyDescent="0.3">
      <c r="B65" s="54"/>
      <c r="C65" s="61"/>
      <c r="D65" s="61"/>
      <c r="E65" s="61"/>
    </row>
    <row r="66" spans="2:5" x14ac:dyDescent="0.25">
      <c r="B66" s="54"/>
      <c r="C66" s="54"/>
      <c r="D66" s="54"/>
      <c r="E66" s="54"/>
    </row>
    <row r="67" spans="2:5" x14ac:dyDescent="0.25">
      <c r="B67" s="54"/>
      <c r="C67" s="54"/>
      <c r="D67" s="54"/>
      <c r="E67" s="54"/>
    </row>
  </sheetData>
  <mergeCells count="1">
    <mergeCell ref="F26:R2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A1ED5-FFA6-498C-AC0E-A0559B2D416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DDA5C-3142-41E6-A43B-54B3B5E4F2B9}">
  <dimension ref="A1"/>
  <sheetViews>
    <sheetView workbookViewId="0">
      <selection activeCell="Q31" sqref="Q31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C3C20-C10E-4FAF-B0A2-FA8B79184D65}">
  <dimension ref="A1"/>
  <sheetViews>
    <sheetView topLeftCell="J1" workbookViewId="0">
      <selection activeCell="O3" sqref="O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B1" zoomScaleNormal="100" workbookViewId="0">
      <selection activeCell="N2" sqref="N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P2" sqref="P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Q23" sqref="Q23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R23" sqref="R23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zoomScaleNormal="100" workbookViewId="0">
      <selection activeCell="N2" sqref="N2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O2" sqref="O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Sheet11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2024-12-04T09:48:00Z</dcterms:modified>
</cp:coreProperties>
</file>