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ukhman Mohari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Sheet6" sheetId="34" r:id="rId9"/>
    <sheet name="IGR" sheetId="33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Q3" i="4" s="1"/>
  <c r="B3" i="4" s="1"/>
  <c r="J3" i="4"/>
  <c r="I3" i="4"/>
  <c r="E3" i="4"/>
  <c r="A3" i="4"/>
  <c r="Q2" i="4"/>
  <c r="B2" i="4" s="1"/>
  <c r="J2" i="4"/>
  <c r="I2" i="4"/>
  <c r="E2" i="4"/>
  <c r="A2" i="4"/>
  <c r="F2" i="4" l="1"/>
  <c r="C2" i="4"/>
  <c r="F4" i="4"/>
  <c r="C4" i="4"/>
  <c r="F3" i="4"/>
  <c r="C3" i="4"/>
  <c r="F5" i="4"/>
  <c r="C5" i="4"/>
  <c r="C18" i="25"/>
  <c r="C14" i="25"/>
  <c r="C15" i="25" s="1"/>
  <c r="D8" i="25"/>
  <c r="C5" i="25"/>
  <c r="C7" i="25" s="1"/>
  <c r="E5" i="25" l="1"/>
  <c r="G3" i="4"/>
  <c r="D3" i="4"/>
  <c r="H3" i="4" s="1"/>
  <c r="G2" i="4"/>
  <c r="D2" i="4"/>
  <c r="H2" i="4" s="1"/>
  <c r="G5" i="4"/>
  <c r="D5" i="4"/>
  <c r="H5" i="4" s="1"/>
  <c r="G4" i="4"/>
  <c r="D4" i="4"/>
  <c r="H4" i="4" s="1"/>
  <c r="D9" i="25"/>
  <c r="C10" i="25" s="1"/>
  <c r="E10" i="25" s="1"/>
  <c r="C17" i="25" s="1"/>
  <c r="D28" i="23"/>
  <c r="D27" i="23"/>
  <c r="C29" i="23"/>
  <c r="D29" i="23" s="1"/>
  <c r="E29" i="23" s="1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6" i="4" l="1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6" i="4"/>
  <c r="J8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H32" i="4" l="1"/>
  <c r="I31" i="4"/>
  <c r="I2" i="24"/>
  <c r="G34" i="4"/>
  <c r="H11" i="4"/>
  <c r="H15" i="4"/>
  <c r="H6" i="4"/>
  <c r="H9" i="4"/>
  <c r="H13" i="4"/>
  <c r="H8" i="4"/>
  <c r="H12" i="4"/>
  <c r="H7" i="4"/>
  <c r="H10" i="4"/>
  <c r="H14" i="4"/>
  <c r="F6" i="4"/>
  <c r="F7" i="4"/>
  <c r="F8" i="4"/>
  <c r="F9" i="4"/>
  <c r="F10" i="4"/>
  <c r="F11" i="4"/>
  <c r="F12" i="4"/>
  <c r="F13" i="4"/>
  <c r="F14" i="4"/>
  <c r="F15" i="4"/>
  <c r="G6" i="4"/>
  <c r="G7" i="4"/>
  <c r="G8" i="4"/>
  <c r="G9" i="4"/>
  <c r="G10" i="4"/>
  <c r="G11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B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<sst xmlns="http://schemas.openxmlformats.org/spreadsheetml/2006/main" count="129" uniqueCount="98">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</sst>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150171</xdr:rowOff>
    </xdr:from>
    <xdr:to>
      <xdr:col>7</xdr:col>
      <xdr:colOff>503204</xdr:colOff>
      <xdr:row>32</xdr:row>
      <xdr:rowOff>102546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1171"/>
          <a:ext cx="4759055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19050</xdr:rowOff>
    </xdr:from>
    <xdr:to>
      <xdr:col>8</xdr:col>
      <xdr:colOff>600075</xdr:colOff>
      <xdr:row>47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57550"/>
          <a:ext cx="48101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10</xdr:col>
      <xdr:colOff>419100</xdr:colOff>
      <xdr:row>26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85750"/>
          <a:ext cx="6286500" cy="471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85725</xdr:rowOff>
    </xdr:from>
    <xdr:to>
      <xdr:col>8</xdr:col>
      <xdr:colOff>142875</xdr:colOff>
      <xdr:row>28</xdr:row>
      <xdr:rowOff>123825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99" t="8682" r="22510" b="17719"/>
        <a:stretch>
          <a:fillRect/>
        </a:stretch>
      </xdr:blipFill>
      <xdr:spPr bwMode="auto">
        <a:xfrm>
          <a:off x="142875" y="1800225"/>
          <a:ext cx="487680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161925</xdr:rowOff>
    </xdr:from>
    <xdr:to>
      <xdr:col>14</xdr:col>
      <xdr:colOff>608570</xdr:colOff>
      <xdr:row>23</xdr:row>
      <xdr:rowOff>85187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161925"/>
          <a:ext cx="8238095" cy="43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507964</xdr:colOff>
      <xdr:row>1</xdr:row>
      <xdr:rowOff>28575</xdr:rowOff>
    </xdr:from>
    <xdr:to>
      <xdr:col>9</xdr:col>
      <xdr:colOff>18217</xdr:colOff>
      <xdr:row>21</xdr:row>
      <xdr:rowOff>8893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964" y="219075"/>
          <a:ext cx="4996653" cy="3790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622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1479116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1244000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115" zoomScaleNormal="115" workbookViewId="0">
      <selection activeCell="E10" sqref="E1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566</v>
      </c>
      <c r="D18" s="76"/>
      <c r="E18" s="77"/>
      <c r="F18" s="78"/>
      <c r="G18" s="78"/>
    </row>
    <row r="19" spans="1:7">
      <c r="A19" s="15"/>
      <c r="B19" s="6"/>
      <c r="C19" s="30">
        <f>C18*C16</f>
        <v>2603600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222607800</v>
      </c>
      <c r="C20" s="31">
        <f>C19*95%</f>
        <v>2473420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2082880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1132000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5424.166666666667</v>
      </c>
      <c r="D25" s="31"/>
    </row>
    <row r="26" spans="1:7">
      <c r="C26" s="31"/>
      <c r="D26" s="31"/>
    </row>
    <row r="27" spans="1:7">
      <c r="A27" s="75"/>
      <c r="B27" s="119"/>
      <c r="C27" s="120">
        <v>48.4</v>
      </c>
      <c r="D27" s="120">
        <f>C27*10.764</f>
        <v>520.97759999999994</v>
      </c>
    </row>
    <row r="28" spans="1:7">
      <c r="C28">
        <v>4.1500000000000004</v>
      </c>
      <c r="D28" s="120">
        <f t="shared" ref="D28:D29" si="0">C28*10.764</f>
        <v>44.6706</v>
      </c>
    </row>
    <row r="29" spans="1:7">
      <c r="C29" s="118">
        <f>SUM(C27:C28)</f>
        <v>52.55</v>
      </c>
      <c r="D29" s="121">
        <f t="shared" si="0"/>
        <v>565.64819999999997</v>
      </c>
      <c r="E29" s="122">
        <f>D29*1.1</f>
        <v>622.21302000000003</v>
      </c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682.5</v>
      </c>
      <c r="C2" s="4">
        <f t="shared" ref="C2:C5" si="2">B2*1.2</f>
        <v>819</v>
      </c>
      <c r="D2" s="4">
        <f t="shared" ref="D2:D5" si="3">C2*1.2</f>
        <v>982.8</v>
      </c>
      <c r="E2" s="5">
        <f t="shared" ref="E2:E5" si="4">R2</f>
        <v>2500000</v>
      </c>
      <c r="F2" s="4">
        <f t="shared" ref="F2:F5" si="5">ROUND((E2/B2),0)</f>
        <v>3663</v>
      </c>
      <c r="G2" s="4">
        <f t="shared" ref="G2:G5" si="6">ROUND((E2/C2),0)</f>
        <v>3053</v>
      </c>
      <c r="H2" s="4">
        <f t="shared" ref="H2:H5" si="7">ROUND((E2/D2),0)</f>
        <v>2544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v>819</v>
      </c>
      <c r="Q2" s="75">
        <f t="shared" ref="Q2:Q5" si="10">P2/1.2</f>
        <v>682.5</v>
      </c>
      <c r="R2" s="2">
        <v>2500000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600</v>
      </c>
      <c r="C3" s="4">
        <f t="shared" si="2"/>
        <v>720</v>
      </c>
      <c r="D3" s="4">
        <f t="shared" si="3"/>
        <v>864</v>
      </c>
      <c r="E3" s="5">
        <f t="shared" si="4"/>
        <v>2800000</v>
      </c>
      <c r="F3" s="4">
        <f t="shared" si="5"/>
        <v>4667</v>
      </c>
      <c r="G3" s="4">
        <f t="shared" si="6"/>
        <v>3889</v>
      </c>
      <c r="H3" s="4">
        <f t="shared" si="7"/>
        <v>3241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864</v>
      </c>
      <c r="P3" s="75">
        <f t="shared" ref="P3" si="11">O3/1.2</f>
        <v>720</v>
      </c>
      <c r="Q3" s="75">
        <f t="shared" si="10"/>
        <v>600</v>
      </c>
      <c r="R3" s="2">
        <v>2800000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ref="A6:A15" si="12">N6</f>
        <v>0</v>
      </c>
      <c r="B6" s="4">
        <f t="shared" ref="B6:B15" si="13">Q6</f>
        <v>0</v>
      </c>
      <c r="C6" s="4">
        <f t="shared" ref="C6:C15" si="14">B6*1.2</f>
        <v>0</v>
      </c>
      <c r="D6" s="4">
        <f t="shared" ref="D6:D15" si="15">C6*1.2</f>
        <v>0</v>
      </c>
      <c r="E6" s="5">
        <f t="shared" ref="E6:E15" si="16">R6</f>
        <v>0</v>
      </c>
      <c r="F6" s="66" t="e">
        <f t="shared" ref="F6:F15" si="17">ROUND((E6/B6),0)</f>
        <v>#DIV/0!</v>
      </c>
      <c r="G6" s="66" t="e">
        <f t="shared" ref="G6:G15" si="18">ROUND((E6/C6),0)</f>
        <v>#DIV/0!</v>
      </c>
      <c r="H6" s="66" t="e">
        <f t="shared" ref="H6:H15" si="19">ROUND((E6/D6),0)</f>
        <v>#DIV/0!</v>
      </c>
      <c r="I6" s="66">
        <f t="shared" ref="I6:I15" si="20">T6</f>
        <v>0</v>
      </c>
      <c r="J6" s="66">
        <f t="shared" ref="J6:J15" si="21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5">
        <v>0</v>
      </c>
      <c r="P10" s="75"/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608.33333333333337</v>
      </c>
      <c r="C12" s="4">
        <f t="shared" si="14"/>
        <v>730</v>
      </c>
      <c r="D12" s="4">
        <f t="shared" si="15"/>
        <v>876</v>
      </c>
      <c r="E12" s="5">
        <f t="shared" si="16"/>
        <v>2550000</v>
      </c>
      <c r="F12" s="4">
        <f t="shared" si="17"/>
        <v>4192</v>
      </c>
      <c r="G12" s="4">
        <f t="shared" si="18"/>
        <v>3493</v>
      </c>
      <c r="H12" s="4">
        <f t="shared" si="19"/>
        <v>2911</v>
      </c>
      <c r="I12" s="4">
        <f t="shared" si="20"/>
        <v>0</v>
      </c>
      <c r="J12" s="4">
        <f t="shared" si="21"/>
        <v>0</v>
      </c>
      <c r="O12">
        <v>0</v>
      </c>
      <c r="P12">
        <v>730</v>
      </c>
      <c r="Q12">
        <f t="shared" ref="Q12" si="25">P12/1.2</f>
        <v>608.33333333333337</v>
      </c>
      <c r="R12" s="2">
        <v>2550000</v>
      </c>
      <c r="S12" s="2"/>
      <c r="V12" s="71"/>
    </row>
    <row r="13" spans="1:35">
      <c r="A13" s="4">
        <f t="shared" si="12"/>
        <v>0</v>
      </c>
      <c r="B13" s="4">
        <f t="shared" si="13"/>
        <v>666.66666666666674</v>
      </c>
      <c r="C13" s="4">
        <f t="shared" si="14"/>
        <v>800.00000000000011</v>
      </c>
      <c r="D13" s="4">
        <f t="shared" si="15"/>
        <v>960.00000000000011</v>
      </c>
      <c r="E13" s="5">
        <f t="shared" si="16"/>
        <v>2390000</v>
      </c>
      <c r="F13" s="4">
        <f t="shared" si="17"/>
        <v>3585</v>
      </c>
      <c r="G13" s="4">
        <f t="shared" si="18"/>
        <v>2988</v>
      </c>
      <c r="H13" s="4">
        <f t="shared" si="19"/>
        <v>2490</v>
      </c>
      <c r="I13" s="4">
        <f t="shared" si="20"/>
        <v>0</v>
      </c>
      <c r="J13" s="4">
        <f t="shared" si="21"/>
        <v>0</v>
      </c>
      <c r="O13">
        <v>0</v>
      </c>
      <c r="P13">
        <v>800</v>
      </c>
      <c r="Q13">
        <f t="shared" ref="Q13" si="26">P13/1.2</f>
        <v>666.66666666666674</v>
      </c>
      <c r="R13" s="2">
        <v>2390000</v>
      </c>
      <c r="S13" s="2"/>
    </row>
    <row r="14" spans="1:35">
      <c r="A14" s="4">
        <f t="shared" si="12"/>
        <v>0</v>
      </c>
      <c r="B14" s="4">
        <f t="shared" si="13"/>
        <v>600</v>
      </c>
      <c r="C14" s="4">
        <f t="shared" si="14"/>
        <v>720</v>
      </c>
      <c r="D14" s="4">
        <f t="shared" si="15"/>
        <v>864</v>
      </c>
      <c r="E14" s="5">
        <f t="shared" si="16"/>
        <v>2800000</v>
      </c>
      <c r="F14" s="4">
        <f t="shared" si="17"/>
        <v>4667</v>
      </c>
      <c r="G14" s="4">
        <f t="shared" si="18"/>
        <v>3889</v>
      </c>
      <c r="H14" s="4">
        <f t="shared" si="19"/>
        <v>3241</v>
      </c>
      <c r="I14" s="4">
        <f t="shared" si="20"/>
        <v>0</v>
      </c>
      <c r="J14" s="4">
        <f t="shared" si="21"/>
        <v>0</v>
      </c>
      <c r="O14">
        <v>864</v>
      </c>
      <c r="P14">
        <f t="shared" ref="P14:P15" si="27">O14/1.2</f>
        <v>720</v>
      </c>
      <c r="Q14">
        <f t="shared" ref="Q14:Q15" si="28">P14/1.2</f>
        <v>600</v>
      </c>
      <c r="R14" s="2">
        <v>2800000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7"/>
        <v>0</v>
      </c>
      <c r="Q15">
        <f t="shared" si="28"/>
        <v>0</v>
      </c>
      <c r="R15" s="2">
        <v>0</v>
      </c>
      <c r="S15" s="2"/>
    </row>
    <row r="16" spans="1:35">
      <c r="A16" s="4">
        <f t="shared" ref="A16:A19" si="29">N16</f>
        <v>0</v>
      </c>
      <c r="B16" s="4">
        <f t="shared" ref="B16:B19" si="30">Q16</f>
        <v>0</v>
      </c>
      <c r="C16" s="4">
        <f t="shared" ref="C16:C19" si="31">B16*1.2</f>
        <v>0</v>
      </c>
      <c r="D16" s="4">
        <f t="shared" ref="D16:D19" si="32">C16*1.2</f>
        <v>0</v>
      </c>
      <c r="E16" s="5">
        <f t="shared" ref="E16:E19" si="33">R16</f>
        <v>0</v>
      </c>
      <c r="F16" s="4" t="e">
        <f t="shared" ref="F16:F19" si="34">ROUND((E16/B16),0)</f>
        <v>#DIV/0!</v>
      </c>
      <c r="G16" s="4" t="e">
        <f t="shared" ref="G16:G19" si="35">ROUND((E16/C16),0)</f>
        <v>#DIV/0!</v>
      </c>
      <c r="H16" s="4" t="e">
        <f t="shared" ref="H16:H19" si="36">ROUND((E16/D16),0)</f>
        <v>#DIV/0!</v>
      </c>
      <c r="I16" s="4">
        <f t="shared" ref="I16:J19" si="37">T16</f>
        <v>0</v>
      </c>
      <c r="J16" s="4">
        <f t="shared" si="37"/>
        <v>0</v>
      </c>
      <c r="O16">
        <v>0</v>
      </c>
      <c r="P16">
        <f t="shared" ref="P16:P17" si="38">O16/1.2</f>
        <v>0</v>
      </c>
      <c r="Q16">
        <f t="shared" ref="Q16:Q18" si="39">P16/1.2</f>
        <v>0</v>
      </c>
      <c r="R16" s="2">
        <v>0</v>
      </c>
      <c r="S16" s="2"/>
    </row>
    <row r="17" spans="1:19">
      <c r="A17" s="4">
        <f t="shared" si="29"/>
        <v>0</v>
      </c>
      <c r="B17" s="4">
        <f t="shared" si="30"/>
        <v>0</v>
      </c>
      <c r="C17" s="4">
        <f t="shared" si="31"/>
        <v>0</v>
      </c>
      <c r="D17" s="4">
        <f t="shared" si="32"/>
        <v>0</v>
      </c>
      <c r="E17" s="5">
        <f t="shared" si="33"/>
        <v>0</v>
      </c>
      <c r="F17" s="4" t="e">
        <f t="shared" si="34"/>
        <v>#DIV/0!</v>
      </c>
      <c r="G17" s="4" t="e">
        <f t="shared" si="35"/>
        <v>#DIV/0!</v>
      </c>
      <c r="H17" s="4" t="e">
        <f t="shared" si="36"/>
        <v>#DIV/0!</v>
      </c>
      <c r="I17" s="4">
        <f t="shared" si="37"/>
        <v>0</v>
      </c>
      <c r="J17" s="4">
        <f t="shared" si="37"/>
        <v>0</v>
      </c>
      <c r="O17">
        <v>0</v>
      </c>
      <c r="P17">
        <f t="shared" si="38"/>
        <v>0</v>
      </c>
      <c r="Q17">
        <f t="shared" si="39"/>
        <v>0</v>
      </c>
      <c r="R17" s="2">
        <v>0</v>
      </c>
      <c r="S17" s="2"/>
    </row>
    <row r="18" spans="1:19">
      <c r="A18" s="4">
        <f t="shared" si="29"/>
        <v>0</v>
      </c>
      <c r="B18" s="4">
        <f t="shared" si="30"/>
        <v>0</v>
      </c>
      <c r="C18" s="4">
        <f t="shared" si="31"/>
        <v>0</v>
      </c>
      <c r="D18" s="4">
        <f t="shared" si="32"/>
        <v>0</v>
      </c>
      <c r="E18" s="5">
        <f t="shared" si="33"/>
        <v>0</v>
      </c>
      <c r="F18" s="4" t="e">
        <f t="shared" si="34"/>
        <v>#DIV/0!</v>
      </c>
      <c r="G18" s="4" t="e">
        <f t="shared" si="35"/>
        <v>#DIV/0!</v>
      </c>
      <c r="H18" s="4" t="e">
        <f t="shared" si="36"/>
        <v>#DIV/0!</v>
      </c>
      <c r="I18" s="4">
        <f t="shared" si="37"/>
        <v>0</v>
      </c>
      <c r="J18" s="4">
        <f t="shared" si="37"/>
        <v>0</v>
      </c>
      <c r="O18">
        <v>0</v>
      </c>
      <c r="P18">
        <f>O18/1.2</f>
        <v>0</v>
      </c>
      <c r="Q18">
        <f t="shared" si="39"/>
        <v>0</v>
      </c>
      <c r="R18" s="2">
        <v>0</v>
      </c>
      <c r="S18" s="2"/>
    </row>
    <row r="19" spans="1:19">
      <c r="A19" s="4">
        <f t="shared" si="29"/>
        <v>0</v>
      </c>
      <c r="B19" s="4">
        <f t="shared" si="30"/>
        <v>0</v>
      </c>
      <c r="C19" s="4">
        <f t="shared" si="31"/>
        <v>0</v>
      </c>
      <c r="D19" s="4">
        <f t="shared" si="32"/>
        <v>0</v>
      </c>
      <c r="E19" s="5">
        <f t="shared" si="33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 s="75">
        <v>0</v>
      </c>
      <c r="P19" s="75">
        <f>O19/1.2</f>
        <v>0</v>
      </c>
      <c r="Q19" s="75">
        <f t="shared" ref="Q19" si="4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zoomScale="235" zoomScaleNormal="235"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zoomScale="145" zoomScaleNormal="145" workbookViewId="0">
      <selection activeCell="H25" sqref="H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" sqref="H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3" zoomScale="130" zoomScaleNormal="130" workbookViewId="0">
      <selection activeCell="M21" sqref="M2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L15" sqref="L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2024-11-30T09:04:29Z</dcterms:modified>
</cp:coreProperties>
</file>