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Avneesh Pandey\"/>
    </mc:Choice>
  </mc:AlternateContent>
  <xr:revisionPtr revIDLastSave="0" documentId="13_ncr:1_{639451D4-579B-4A17-A7D1-CC7178E9AFC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" i="4" l="1"/>
  <c r="G31" i="4" l="1"/>
  <c r="P6" i="4"/>
  <c r="P2" i="4"/>
  <c r="Q2" i="4" s="1"/>
  <c r="P3" i="4"/>
  <c r="P4" i="4"/>
  <c r="P5" i="4"/>
  <c r="I29" i="4"/>
  <c r="C5" i="25" l="1"/>
  <c r="C4" i="25"/>
  <c r="C3" i="25"/>
  <c r="B2" i="4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<sst xmlns="http://schemas.openxmlformats.org/spreadsheetml/2006/main" count="135" uniqueCount="92">
  <si>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</si>
  <si>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</si>
  <si>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</si>
  <si>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</si>
  <si>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</si>
  <si>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</si>
  <si>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</si>
  <si>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</si>
  <si>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</si>
  <si>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</si>
  <si>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</si>
  <si>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</si>
  <si>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</si>
  <si>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</si>
  <si>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</si>
  <si>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</si>
  <si>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</si>
  <si>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</si>
  <si>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</si>
  <si>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</si>
  <si>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</si>
  <si>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</si>
  <si>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</si>
  <si>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</si>
  <si>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</si>
  <si>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</si>
  <si>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</si>
  <si>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</si>
  <si>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</si>
  <si>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</si>
  <si>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</si>
  <si>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</si>
  <si>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</si>
  <si>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</si>
  <si>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</si>
  <si>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</si>
  <si>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</si>
  <si>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</si>
  <si>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</si>
  <si>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</si>
  <si>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</si>
  <si>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</si>
  <si>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</si>
  <si>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</si>
  <si>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</si>
  <si>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</si>
  <si>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</si>
  <si>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</si>
  <si>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</si>
  <si>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</si>
  <si>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</si>
  <si>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</si>
  <si>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</si>
  <si>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</si>
  <si>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</si>
  <si>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</si>
  <si>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</si>
  <si>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</si>
  <si>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</si>
  <si>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</si>
  <si>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</si>
  <si>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</si>
  <si>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</si>
  <si>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</si>
  <si>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</si>
  <si>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</si>
  <si>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</si>
  <si>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</si>
  <si>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</si>
  <si>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</si>
  <si>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</si>
  <si>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</si>
  <si>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</si>
  <si>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</si>
  <si>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</si>
  <si>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</si>
  <si>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</si>
  <si>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</si>
  <si>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</si>
  <si>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</si>
  <si>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</si>
  <si>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</si>
  <si>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</si>
  <si>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</si>
  <si>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12.03.2021</t>
  </si>
  <si>
    <t>IGR-14.05.24</t>
  </si>
  <si>
    <t>IGR-18.08.23</t>
  </si>
  <si>
    <t>IGR-23.03.22</t>
  </si>
  <si>
    <t>IGR-22.12.22</t>
  </si>
  <si>
    <t>IGR-28.03.24</t>
  </si>
  <si>
    <t>IGR-25.10.24</t>
  </si>
  <si>
    <t>incl 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</si>
</sst>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8ABDD7-F7C0-40D7-8CD2-B68E5183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13173-CF18-4463-9F12-9FE6B0BA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A13951-0C0A-4201-9603-6272BB9D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76626-7EE2-4699-B5C7-E8C362BA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DEBE2-AE03-4A70-A77F-701B96C2C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BC26A-311A-427B-8440-6369DCE7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44A52-5412-421C-A3BE-0E6F044B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467896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816C45-D7FF-4B23-A287-E81E7EC9F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92696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6" sqref="D16:D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50000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47000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47000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50000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1052</v>
      </c>
      <c r="D18" s="24"/>
    </row>
    <row r="19" spans="1:5" x14ac:dyDescent="0.25">
      <c r="A19" s="15" t="s">
        <v>73</v>
      </c>
      <c r="B19" s="6"/>
      <c r="C19" s="30">
        <f>C18*C16</f>
        <v>52600000</v>
      </c>
      <c r="D19" s="72"/>
      <c r="E19" s="65"/>
    </row>
    <row r="20" spans="1:5" x14ac:dyDescent="0.25">
      <c r="A20" s="15" t="s">
        <v>24</v>
      </c>
      <c r="C20" s="31">
        <f>C19*0.9</f>
        <v>47340000</v>
      </c>
      <c r="D20" s="30"/>
      <c r="E20" s="65"/>
    </row>
    <row r="21" spans="1:5" x14ac:dyDescent="0.25">
      <c r="A21" s="15" t="s">
        <v>25</v>
      </c>
      <c r="C21" s="31">
        <f>C19*0.8</f>
        <v>42080000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3156000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109583.33333333333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topLeftCell="A4" workbookViewId="0">
      <selection activeCell="G28" sqref="G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1052.4501</v>
      </c>
      <c r="C2" s="4">
        <f t="shared" ref="C2:C16" si="1">B2*1.2</f>
        <v>1262.94012</v>
      </c>
      <c r="D2" s="4">
        <f t="shared" ref="D2:D16" si="2">C2*1.2</f>
        <v>1515.5281439999999</v>
      </c>
      <c r="E2" s="5">
        <f t="shared" ref="E2:E16" si="3">R2</f>
        <v>56000000</v>
      </c>
      <c r="F2" s="4">
        <f t="shared" ref="F2:F15" si="4">ROUND((E2/B2),0)</f>
        <v>53209</v>
      </c>
      <c r="G2" s="4">
        <f t="shared" ref="G2:G15" si="5">ROUND((E2/C2),0)</f>
        <v>44341</v>
      </c>
      <c r="H2" s="4">
        <f t="shared" ref="H2:H15" si="6">ROUND((E2/D2),0)</f>
        <v>36951</v>
      </c>
      <c r="I2" s="4">
        <f t="shared" ref="I2:I15" si="7">T2</f>
        <v>9</v>
      </c>
      <c r="J2" s="4">
        <f t="shared" ref="J2:J15" si="8">U2</f>
        <v>0</v>
      </c>
      <c r="O2">
        <v>0</v>
      </c>
      <c r="P2">
        <f>117.33*10.764</f>
        <v>1262.94012</v>
      </c>
      <c r="Q2">
        <f>P2/1.2</f>
        <v>1052.4501</v>
      </c>
      <c r="R2" s="2">
        <v>56000000</v>
      </c>
      <c r="S2" s="2" t="s">
        <v>87</v>
      </c>
      <c r="T2">
        <v>9</v>
      </c>
    </row>
    <row r="3" spans="1:20" x14ac:dyDescent="0.25">
      <c r="A3" s="4">
        <v>2</v>
      </c>
      <c r="B3" s="4">
        <f t="shared" si="0"/>
        <v>1052.4501</v>
      </c>
      <c r="C3" s="4">
        <f t="shared" si="1"/>
        <v>1262.94012</v>
      </c>
      <c r="D3" s="4">
        <f t="shared" si="2"/>
        <v>1515.5281439999999</v>
      </c>
      <c r="E3" s="5">
        <f t="shared" si="3"/>
        <v>53800000</v>
      </c>
      <c r="F3" s="4">
        <f t="shared" si="4"/>
        <v>51119</v>
      </c>
      <c r="G3" s="4">
        <f t="shared" si="5"/>
        <v>42599</v>
      </c>
      <c r="H3" s="4">
        <f t="shared" si="6"/>
        <v>35499</v>
      </c>
      <c r="I3" s="4">
        <f t="shared" si="7"/>
        <v>4</v>
      </c>
      <c r="J3" s="4">
        <f t="shared" si="8"/>
        <v>0</v>
      </c>
      <c r="O3">
        <v>0</v>
      </c>
      <c r="P3">
        <f>117.33*10.764</f>
        <v>1262.94012</v>
      </c>
      <c r="Q3">
        <f t="shared" ref="Q3:Q10" si="9">P3/1.2</f>
        <v>1052.4501</v>
      </c>
      <c r="R3" s="2">
        <v>53800000</v>
      </c>
      <c r="S3" s="2" t="s">
        <v>88</v>
      </c>
      <c r="T3">
        <v>4</v>
      </c>
    </row>
    <row r="4" spans="1:20" x14ac:dyDescent="0.25">
      <c r="A4" s="4">
        <v>3</v>
      </c>
      <c r="B4" s="4">
        <f t="shared" si="0"/>
        <v>1052.4501</v>
      </c>
      <c r="C4" s="4">
        <f t="shared" si="1"/>
        <v>1262.94012</v>
      </c>
      <c r="D4" s="4">
        <f t="shared" si="2"/>
        <v>1515.5281439999999</v>
      </c>
      <c r="E4" s="5">
        <f t="shared" si="3"/>
        <v>54000000</v>
      </c>
      <c r="F4" s="73">
        <f t="shared" si="4"/>
        <v>51309</v>
      </c>
      <c r="G4" s="73">
        <f t="shared" si="5"/>
        <v>42757</v>
      </c>
      <c r="H4" s="73">
        <f t="shared" si="6"/>
        <v>35631</v>
      </c>
      <c r="I4" s="73">
        <f t="shared" si="7"/>
        <v>10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>117.33*10.764</f>
        <v>1262.94012</v>
      </c>
      <c r="Q4" s="7">
        <f t="shared" si="9"/>
        <v>1052.4501</v>
      </c>
      <c r="R4" s="74">
        <v>54000000</v>
      </c>
      <c r="S4" s="74" t="s">
        <v>86</v>
      </c>
      <c r="T4" s="7">
        <v>10</v>
      </c>
    </row>
    <row r="5" spans="1:20" x14ac:dyDescent="0.25">
      <c r="A5" s="4">
        <v>4</v>
      </c>
      <c r="B5" s="4">
        <f t="shared" si="0"/>
        <v>1052.4501</v>
      </c>
      <c r="C5" s="4">
        <f t="shared" si="1"/>
        <v>1262.94012</v>
      </c>
      <c r="D5" s="4">
        <f t="shared" si="2"/>
        <v>1515.5281439999999</v>
      </c>
      <c r="E5" s="5">
        <f t="shared" si="3"/>
        <v>61630000</v>
      </c>
      <c r="F5" s="4">
        <f t="shared" si="4"/>
        <v>58559</v>
      </c>
      <c r="G5" s="4">
        <f t="shared" si="5"/>
        <v>48799</v>
      </c>
      <c r="H5" s="4">
        <f t="shared" si="6"/>
        <v>40666</v>
      </c>
      <c r="I5" s="4">
        <f t="shared" si="7"/>
        <v>12</v>
      </c>
      <c r="J5" s="4">
        <f t="shared" si="8"/>
        <v>0</v>
      </c>
      <c r="O5">
        <v>0</v>
      </c>
      <c r="P5">
        <f>117.33*10.764</f>
        <v>1262.94012</v>
      </c>
      <c r="Q5">
        <f t="shared" si="9"/>
        <v>1052.4501</v>
      </c>
      <c r="R5" s="2">
        <v>61630000</v>
      </c>
      <c r="S5" s="2" t="s">
        <v>85</v>
      </c>
      <c r="T5">
        <v>12</v>
      </c>
    </row>
    <row r="6" spans="1:20" x14ac:dyDescent="0.25">
      <c r="A6" s="4">
        <v>5</v>
      </c>
      <c r="B6" s="4">
        <f t="shared" si="0"/>
        <v>1052.4501</v>
      </c>
      <c r="C6" s="4">
        <f t="shared" si="1"/>
        <v>1262.94012</v>
      </c>
      <c r="D6" s="4">
        <f t="shared" si="2"/>
        <v>1515.5281439999999</v>
      </c>
      <c r="E6" s="5">
        <f t="shared" si="3"/>
        <v>54000000</v>
      </c>
      <c r="F6" s="4">
        <f t="shared" si="4"/>
        <v>51309</v>
      </c>
      <c r="G6" s="4">
        <f t="shared" si="5"/>
        <v>42757</v>
      </c>
      <c r="H6" s="4">
        <f t="shared" si="6"/>
        <v>35631</v>
      </c>
      <c r="I6" s="4">
        <f t="shared" si="7"/>
        <v>19</v>
      </c>
      <c r="J6" s="4">
        <f t="shared" si="8"/>
        <v>0</v>
      </c>
      <c r="O6">
        <v>0</v>
      </c>
      <c r="P6">
        <f>117.33*10.764</f>
        <v>1262.94012</v>
      </c>
      <c r="Q6">
        <f t="shared" si="9"/>
        <v>1052.4501</v>
      </c>
      <c r="R6" s="2">
        <v>54000000</v>
      </c>
      <c r="S6" s="2" t="s">
        <v>89</v>
      </c>
      <c r="T6">
        <v>19</v>
      </c>
    </row>
    <row r="7" spans="1:20" x14ac:dyDescent="0.25">
      <c r="A7" s="4">
        <v>6</v>
      </c>
      <c r="B7" s="4">
        <f t="shared" si="0"/>
        <v>723.16140000000007</v>
      </c>
      <c r="C7" s="4">
        <f t="shared" si="1"/>
        <v>867.79368000000011</v>
      </c>
      <c r="D7" s="4">
        <f t="shared" si="2"/>
        <v>1041.3524160000002</v>
      </c>
      <c r="E7" s="5">
        <f t="shared" si="3"/>
        <v>35500000</v>
      </c>
      <c r="F7" s="73">
        <f t="shared" si="4"/>
        <v>49090</v>
      </c>
      <c r="G7" s="73">
        <f t="shared" si="5"/>
        <v>40908</v>
      </c>
      <c r="H7" s="73">
        <f t="shared" si="6"/>
        <v>34090</v>
      </c>
      <c r="I7" s="73">
        <f t="shared" si="7"/>
        <v>10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>80.62*10.764</f>
        <v>867.79367999999999</v>
      </c>
      <c r="Q7" s="7">
        <f t="shared" si="9"/>
        <v>723.16140000000007</v>
      </c>
      <c r="R7" s="74">
        <v>35500000</v>
      </c>
      <c r="S7" s="74" t="s">
        <v>90</v>
      </c>
      <c r="T7" s="7">
        <v>10</v>
      </c>
    </row>
    <row r="8" spans="1:20" x14ac:dyDescent="0.25">
      <c r="A8" s="4">
        <v>7</v>
      </c>
      <c r="B8" s="4">
        <f t="shared" si="0"/>
        <v>1200</v>
      </c>
      <c r="C8" s="4">
        <f t="shared" si="1"/>
        <v>1440</v>
      </c>
      <c r="D8" s="4">
        <f t="shared" si="2"/>
        <v>1728</v>
      </c>
      <c r="E8" s="5">
        <f t="shared" si="3"/>
        <v>60000000</v>
      </c>
      <c r="F8" s="73">
        <f t="shared" si="4"/>
        <v>50000</v>
      </c>
      <c r="G8" s="73">
        <f t="shared" si="5"/>
        <v>41667</v>
      </c>
      <c r="H8" s="73">
        <f t="shared" si="6"/>
        <v>34722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ref="P8:P10" si="10">O8/1.2</f>
        <v>0</v>
      </c>
      <c r="Q8" s="7">
        <v>1200</v>
      </c>
      <c r="R8" s="74">
        <v>60000000</v>
      </c>
      <c r="S8" s="2"/>
    </row>
    <row r="9" spans="1:20" x14ac:dyDescent="0.25">
      <c r="A9" s="4">
        <v>8</v>
      </c>
      <c r="B9" s="4">
        <f t="shared" si="0"/>
        <v>1200</v>
      </c>
      <c r="C9" s="4">
        <f t="shared" si="1"/>
        <v>1440</v>
      </c>
      <c r="D9" s="4">
        <f t="shared" si="2"/>
        <v>1728</v>
      </c>
      <c r="E9" s="5">
        <f t="shared" si="3"/>
        <v>60000000</v>
      </c>
      <c r="F9" s="73">
        <f t="shared" si="4"/>
        <v>50000</v>
      </c>
      <c r="G9" s="73">
        <f t="shared" si="5"/>
        <v>41667</v>
      </c>
      <c r="H9" s="73">
        <f t="shared" si="6"/>
        <v>34722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1200</v>
      </c>
      <c r="R9" s="74">
        <v>60000000</v>
      </c>
      <c r="S9" s="2"/>
    </row>
    <row r="10" spans="1:20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83</v>
      </c>
      <c r="G27" s="52">
        <v>1527</v>
      </c>
      <c r="H27" s="10" t="s">
        <v>91</v>
      </c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1052</v>
      </c>
    </row>
    <row r="29" spans="1:19" s="10" customFormat="1" x14ac:dyDescent="0.25">
      <c r="C29" s="67" t="s">
        <v>1</v>
      </c>
      <c r="D29" s="67">
        <v>45500000</v>
      </c>
      <c r="F29" s="52" t="s">
        <v>71</v>
      </c>
      <c r="G29" s="52">
        <v>1262</v>
      </c>
      <c r="H29" s="10">
        <f>G29/G28</f>
        <v>1.1996197718631179</v>
      </c>
      <c r="I29" s="10">
        <f>D29/G28</f>
        <v>43250.950570342204</v>
      </c>
    </row>
    <row r="30" spans="1:19" s="10" customFormat="1" x14ac:dyDescent="0.25">
      <c r="F30" s="52" t="s">
        <v>72</v>
      </c>
      <c r="G30" s="52">
        <v>50000</v>
      </c>
    </row>
    <row r="31" spans="1:19" s="10" customFormat="1" x14ac:dyDescent="0.25">
      <c r="C31" s="70"/>
      <c r="D31" s="70"/>
      <c r="F31" s="70" t="s">
        <v>73</v>
      </c>
      <c r="G31" s="70">
        <f>G28*G30</f>
        <v>52600000</v>
      </c>
      <c r="H31" s="10">
        <f>G31/D29</f>
        <v>1.1560439560439559</v>
      </c>
    </row>
    <row r="32" spans="1:19" s="10" customFormat="1" x14ac:dyDescent="0.25">
      <c r="C32" s="70"/>
      <c r="D32" s="70"/>
      <c r="F32" s="70" t="s">
        <v>24</v>
      </c>
      <c r="G32" s="70">
        <f>G31*90%</f>
        <v>47340000</v>
      </c>
    </row>
    <row r="33" spans="3:7" s="10" customFormat="1" x14ac:dyDescent="0.25">
      <c r="C33" s="70"/>
      <c r="D33" s="70"/>
      <c r="F33" s="70" t="s">
        <v>25</v>
      </c>
      <c r="G33" s="70">
        <f>G31*80%</f>
        <v>42080000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2024-12-02T06:15:11Z</dcterms:modified>
</cp:coreProperties>
</file>