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ile Parle (East)\Himanshu Sureshchandra Mody\"/>
    </mc:Choice>
  </mc:AlternateContent>
  <xr:revisionPtr revIDLastSave="0" documentId="13_ncr:1_{8B85A173-327B-46D3-AEA0-441FFEA791B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<sst xmlns="http://schemas.openxmlformats.org/spreadsheetml/2006/main" count="133" uniqueCount="91">
  <si>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</si>
  <si>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</si>
  <si>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</si>
  <si>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</si>
  <si>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</si>
  <si>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</si>
  <si>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</si>
  <si>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</si>
  <si>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</si>
  <si>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</si>
  <si>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</si>
  <si>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</si>
  <si>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</si>
  <si>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</si>
  <si>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</si>
  <si>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</si>
  <si>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</si>
  <si>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</si>
  <si>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</si>
  <si>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</si>
  <si>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</si>
  <si>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</si>
  <si>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</si>
  <si>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</si>
  <si>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</si>
  <si>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</si>
  <si>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</si>
  <si>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</si>
  <si>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</si>
  <si>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</si>
  <si>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</si>
  <si>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</si>
  <si>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</si>
  <si>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</si>
  <si>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</si>
  <si>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</si>
  <si>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</si>
  <si>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</si>
  <si>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</si>
  <si>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</si>
  <si>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</si>
  <si>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</si>
  <si>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</si>
  <si>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</si>
  <si>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</si>
  <si>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</si>
  <si>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</si>
  <si>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</si>
  <si>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</si>
  <si>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</si>
  <si>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</si>
  <si>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</si>
  <si>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</si>
  <si>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</si>
  <si>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</si>
  <si>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</si>
  <si>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</si>
  <si>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</si>
  <si>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</si>
  <si>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</si>
  <si>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</si>
  <si>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</si>
  <si>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</si>
  <si>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</si>
  <si>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</si>
  <si>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</si>
  <si>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</si>
  <si>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</si>
  <si>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</si>
  <si>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</si>
  <si>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</si>
  <si>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</si>
  <si>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</si>
  <si>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</si>
  <si>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</si>
  <si>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</si>
  <si>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</si>
  <si>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</si>
  <si>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</si>
  <si>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</si>
  <si>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</si>
  <si>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</si>
  <si>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</si>
  <si>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</si>
  <si>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</si>
  <si>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IGR-21.06.24</t>
  </si>
  <si>
    <t>IGR-11.06.24</t>
  </si>
  <si>
    <t>IGR-18.05.23</t>
  </si>
  <si>
    <t>IGR-24.07.23</t>
  </si>
  <si>
    <t>IGR-16.02.24</t>
  </si>
  <si>
    <t>26.11.2013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</si>
</sst>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3BA9A-9725-4902-8C07-6E81C677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48004-B426-43E5-B9A0-1E2B40146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81BE0-071D-49C2-A77B-7703DDC2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1A780-0722-4293-AD93-586F4154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21E61-FE3B-4F8E-B43D-47761EC3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A7EC3-DD6E-47D4-AF0F-DBBF5D473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CE2E5-0C2C-4776-8214-FD398362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11237.5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526</v>
      </c>
      <c r="D18" s="24"/>
    </row>
    <row r="19" spans="1:5" x14ac:dyDescent="0.25">
      <c r="A19" s="15" t="s">
        <v>74</v>
      </c>
      <c r="B19" s="6"/>
      <c r="C19" s="30">
        <f>C18*C16</f>
        <v>5910925</v>
      </c>
      <c r="D19" s="72"/>
      <c r="E19" s="65"/>
    </row>
    <row r="20" spans="1:5" x14ac:dyDescent="0.25">
      <c r="A20" s="15" t="s">
        <v>24</v>
      </c>
      <c r="C20" s="31">
        <f>C19*90%</f>
        <v>5319832.5</v>
      </c>
      <c r="D20" s="30"/>
      <c r="E20" s="65"/>
    </row>
    <row r="21" spans="1:5" x14ac:dyDescent="0.25">
      <c r="A21" s="15" t="s">
        <v>25</v>
      </c>
      <c r="C21" s="31">
        <f>C19*80%</f>
        <v>4728740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1315000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12314.427083333334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429</v>
      </c>
      <c r="C2" s="4">
        <f t="shared" ref="C2:C16" si="1">B2*1.2</f>
        <v>514.79999999999995</v>
      </c>
      <c r="D2" s="4">
        <f t="shared" ref="D2:D16" si="2">C2*1.2</f>
        <v>617.75999999999988</v>
      </c>
      <c r="E2" s="5">
        <f t="shared" ref="E2:E16" si="3">R2</f>
        <v>5500000</v>
      </c>
      <c r="F2" s="4">
        <f t="shared" ref="F2:F15" si="4">ROUND((E2/B2),0)</f>
        <v>12821</v>
      </c>
      <c r="G2" s="4">
        <f t="shared" ref="G2:G15" si="5">ROUND((E2/C2),0)</f>
        <v>10684</v>
      </c>
      <c r="H2" s="4">
        <f t="shared" ref="H2:H15" si="6">ROUND((E2/D2),0)</f>
        <v>8903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429</v>
      </c>
      <c r="R2" s="2">
        <v>5500000</v>
      </c>
      <c r="S2" s="2" t="s">
        <v>85</v>
      </c>
    </row>
    <row r="3" spans="1:19" x14ac:dyDescent="0.25">
      <c r="A3" s="4">
        <v>2</v>
      </c>
      <c r="B3" s="4">
        <f t="shared" si="0"/>
        <v>549</v>
      </c>
      <c r="C3" s="4">
        <f t="shared" si="1"/>
        <v>658.8</v>
      </c>
      <c r="D3" s="4">
        <f t="shared" si="2"/>
        <v>790.56</v>
      </c>
      <c r="E3" s="5">
        <f t="shared" si="3"/>
        <v>7550000</v>
      </c>
      <c r="F3" s="4">
        <f t="shared" si="4"/>
        <v>13752</v>
      </c>
      <c r="G3" s="4">
        <f t="shared" si="5"/>
        <v>11460</v>
      </c>
      <c r="H3" s="4">
        <f t="shared" si="6"/>
        <v>9550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549</v>
      </c>
      <c r="R3" s="2">
        <v>7550000</v>
      </c>
      <c r="S3" s="2" t="s">
        <v>86</v>
      </c>
    </row>
    <row r="4" spans="1:19" x14ac:dyDescent="0.25">
      <c r="A4" s="4">
        <v>3</v>
      </c>
      <c r="B4" s="4">
        <f t="shared" si="0"/>
        <v>428.51483999999999</v>
      </c>
      <c r="C4" s="4">
        <f t="shared" si="1"/>
        <v>514.21780799999999</v>
      </c>
      <c r="D4" s="4">
        <f t="shared" si="2"/>
        <v>617.06136959999992</v>
      </c>
      <c r="E4" s="5">
        <f t="shared" si="3"/>
        <v>5700000</v>
      </c>
      <c r="F4" s="4">
        <f t="shared" si="4"/>
        <v>13302</v>
      </c>
      <c r="G4" s="74">
        <f t="shared" si="5"/>
        <v>11085</v>
      </c>
      <c r="H4" s="74">
        <f t="shared" si="6"/>
        <v>9237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39.81*10.764</f>
        <v>428.51483999999999</v>
      </c>
      <c r="R4" s="75">
        <v>5700000</v>
      </c>
      <c r="S4" s="75" t="s">
        <v>87</v>
      </c>
    </row>
    <row r="5" spans="1:19" x14ac:dyDescent="0.25">
      <c r="A5" s="4">
        <v>4</v>
      </c>
      <c r="B5" s="4">
        <f t="shared" si="0"/>
        <v>427.97663999999997</v>
      </c>
      <c r="C5" s="4">
        <f t="shared" si="1"/>
        <v>513.57196799999997</v>
      </c>
      <c r="D5" s="4">
        <f t="shared" si="2"/>
        <v>616.28636159999996</v>
      </c>
      <c r="E5" s="5">
        <f t="shared" si="3"/>
        <v>5600000</v>
      </c>
      <c r="F5" s="4">
        <f t="shared" si="4"/>
        <v>13085</v>
      </c>
      <c r="G5" s="74">
        <f t="shared" si="5"/>
        <v>10904</v>
      </c>
      <c r="H5" s="74">
        <f t="shared" si="6"/>
        <v>9087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39.76*10.764</f>
        <v>427.97663999999997</v>
      </c>
      <c r="R5" s="75">
        <v>5600000</v>
      </c>
      <c r="S5" s="75" t="s">
        <v>88</v>
      </c>
    </row>
    <row r="6" spans="1:19" x14ac:dyDescent="0.25">
      <c r="A6" s="4">
        <v>5</v>
      </c>
      <c r="B6" s="4">
        <f t="shared" si="0"/>
        <v>549</v>
      </c>
      <c r="C6" s="4">
        <f t="shared" si="1"/>
        <v>658.8</v>
      </c>
      <c r="D6" s="4">
        <f t="shared" si="2"/>
        <v>790.56</v>
      </c>
      <c r="E6" s="5">
        <f t="shared" si="3"/>
        <v>7500000</v>
      </c>
      <c r="F6" s="4">
        <f t="shared" si="4"/>
        <v>13661</v>
      </c>
      <c r="G6" s="76">
        <f t="shared" si="5"/>
        <v>11384</v>
      </c>
      <c r="H6" s="76">
        <f t="shared" si="6"/>
        <v>9487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549</v>
      </c>
      <c r="R6" s="78">
        <v>7500000</v>
      </c>
      <c r="S6" s="78" t="s">
        <v>89</v>
      </c>
    </row>
    <row r="7" spans="1:19" x14ac:dyDescent="0.25">
      <c r="A7" s="4">
        <v>6</v>
      </c>
      <c r="B7" s="4">
        <f t="shared" si="0"/>
        <v>470</v>
      </c>
      <c r="C7" s="4">
        <f t="shared" si="1"/>
        <v>564</v>
      </c>
      <c r="D7" s="4">
        <f t="shared" si="2"/>
        <v>676.8</v>
      </c>
      <c r="E7" s="5">
        <f t="shared" si="3"/>
        <v>6600000</v>
      </c>
      <c r="F7" s="4">
        <f t="shared" si="4"/>
        <v>14043</v>
      </c>
      <c r="G7" s="74">
        <f t="shared" si="5"/>
        <v>11702</v>
      </c>
      <c r="H7" s="74">
        <f t="shared" si="6"/>
        <v>9752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470</v>
      </c>
      <c r="R7" s="75">
        <v>6600000</v>
      </c>
      <c r="S7" s="2"/>
    </row>
    <row r="8" spans="1:19" x14ac:dyDescent="0.25">
      <c r="A8" s="4">
        <v>7</v>
      </c>
      <c r="B8" s="4">
        <f t="shared" si="0"/>
        <v>437</v>
      </c>
      <c r="C8" s="4">
        <f t="shared" si="1"/>
        <v>524.4</v>
      </c>
      <c r="D8" s="4">
        <f t="shared" si="2"/>
        <v>629.28</v>
      </c>
      <c r="E8" s="5">
        <f t="shared" si="3"/>
        <v>6200000</v>
      </c>
      <c r="F8" s="4">
        <f t="shared" si="4"/>
        <v>14188</v>
      </c>
      <c r="G8" s="74">
        <f t="shared" si="5"/>
        <v>11823</v>
      </c>
      <c r="H8" s="74">
        <f t="shared" si="6"/>
        <v>9853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437</v>
      </c>
      <c r="R8" s="75">
        <v>6200000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8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436</v>
      </c>
    </row>
    <row r="28" spans="1:19" s="10" customFormat="1" x14ac:dyDescent="0.25">
      <c r="C28" s="67" t="s">
        <v>75</v>
      </c>
      <c r="D28" s="67" t="s">
        <v>90</v>
      </c>
      <c r="F28" s="52" t="s">
        <v>84</v>
      </c>
      <c r="G28" s="52">
        <v>438</v>
      </c>
    </row>
    <row r="29" spans="1:19" s="10" customFormat="1" x14ac:dyDescent="0.25">
      <c r="C29" s="67" t="s">
        <v>1</v>
      </c>
      <c r="D29" s="67">
        <v>4119390</v>
      </c>
      <c r="F29" s="52" t="s">
        <v>72</v>
      </c>
      <c r="G29" s="52">
        <v>526</v>
      </c>
      <c r="H29" s="10">
        <f>G29/G28</f>
        <v>1.2009132420091324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2024-11-30T07:39:46Z</dcterms:modified>
</cp:coreProperties>
</file>