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Chinchpokli (East)\Tejal Sunil Khale\"/>
    </mc:Choice>
  </mc:AlternateContent>
  <xr:revisionPtr revIDLastSave="0" documentId="13_ncr:1_{F8EAEB26-DFE8-4A7D-A6C2-9D6A957A09D6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<sst xmlns="http://schemas.openxmlformats.org/spreadsheetml/2006/main" count="132" uniqueCount="90">
  <si>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</si>
  <si>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</si>
  <si>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</si>
  <si>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</si>
  <si>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</si>
  <si>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</si>
  <si>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</si>
  <si>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</si>
  <si>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</si>
  <si>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</si>
  <si>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</si>
  <si>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</si>
  <si>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</si>
  <si>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</si>
  <si>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</si>
  <si>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</si>
  <si>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</si>
  <si>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</si>
  <si>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</si>
  <si>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</si>
  <si>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</si>
  <si>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</si>
  <si>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</si>
  <si>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</si>
  <si>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</si>
  <si>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</si>
  <si>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</si>
  <si>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</si>
  <si>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</si>
  <si>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</si>
  <si>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</si>
  <si>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</si>
  <si>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</si>
  <si>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</si>
  <si>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</si>
  <si>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</si>
  <si>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</si>
  <si>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</si>
  <si>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</si>
  <si>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</si>
  <si>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</si>
  <si>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</si>
  <si>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</si>
  <si>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</si>
  <si>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</si>
  <si>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</si>
  <si>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</si>
  <si>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</si>
  <si>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</si>
  <si>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</si>
  <si>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</si>
  <si>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</si>
  <si>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</si>
  <si>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</si>
  <si>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</si>
  <si>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</si>
  <si>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</si>
  <si>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</si>
  <si>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</si>
  <si>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</si>
  <si>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</si>
  <si>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</si>
  <si>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</si>
  <si>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</si>
  <si>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</si>
  <si>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</si>
  <si>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</si>
  <si>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</si>
  <si>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</si>
  <si>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</si>
  <si>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</si>
  <si>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</si>
  <si>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</si>
  <si>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</si>
  <si>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</si>
  <si>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</si>
  <si>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</si>
  <si>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</si>
  <si>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</si>
  <si>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</si>
  <si>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</si>
  <si>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</si>
  <si>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</si>
  <si>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</si>
  <si>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25.06.2024</t>
  </si>
  <si>
    <t>IGR-04.11.24</t>
  </si>
  <si>
    <t>IGR-24.10.24</t>
  </si>
  <si>
    <t>IGR-29.08.23</t>
  </si>
  <si>
    <t>IGR-19.04.23</t>
  </si>
  <si>
    <t>IGR-28.03.23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</si>
</sst>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5FCD74-527A-486D-AF95-04E55C44A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D711DE-1F00-45A7-8010-F648958D6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807409-707E-48BE-8487-57CB7E5FD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3EEAF3-B47D-4F13-B334-F2C1BA44D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48EF56-DF5D-4137-9FEE-7681D49AD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F51ED8-8A74-4FA0-9A92-DD861CC7F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926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6047EF-8EAE-4753-938C-5DCA8883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697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03B845-29F7-40B2-9B16-69D953282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849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172665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D84278-DE70-4C28-8C54-FC61BE6FC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07065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Q20" sqref="Q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D19" sqref="D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4.285156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24000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21000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3000</v>
      </c>
      <c r="D13" s="22"/>
    </row>
    <row r="14" spans="1:5" x14ac:dyDescent="0.25">
      <c r="A14" s="15" t="s">
        <v>15</v>
      </c>
      <c r="B14" s="18"/>
      <c r="C14" s="19">
        <f>C5</f>
        <v>21000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24000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602</v>
      </c>
      <c r="D18" s="24"/>
    </row>
    <row r="19" spans="1:5" x14ac:dyDescent="0.25">
      <c r="A19" s="15" t="s">
        <v>73</v>
      </c>
      <c r="B19" s="6"/>
      <c r="C19" s="30">
        <f>C18*C16</f>
        <v>14448000</v>
      </c>
      <c r="D19" s="72"/>
      <c r="E19" s="65"/>
    </row>
    <row r="20" spans="1:5" x14ac:dyDescent="0.25">
      <c r="A20" s="15" t="s">
        <v>24</v>
      </c>
      <c r="C20" s="31">
        <f>C19*90%</f>
        <v>13003200</v>
      </c>
      <c r="D20" s="30"/>
      <c r="E20" s="65"/>
    </row>
    <row r="21" spans="1:5" x14ac:dyDescent="0.25">
      <c r="A21" s="15" t="s">
        <v>25</v>
      </c>
      <c r="C21" s="31">
        <f>C19*80%</f>
        <v>11558400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1806000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30100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611</v>
      </c>
      <c r="C2" s="4">
        <f t="shared" ref="C2:C16" si="1">B2*1.2</f>
        <v>733.19999999999993</v>
      </c>
      <c r="D2" s="4">
        <f t="shared" ref="D2:D16" si="2">C2*1.2</f>
        <v>879.83999999999992</v>
      </c>
      <c r="E2" s="5">
        <f t="shared" ref="E2:E16" si="3">R2</f>
        <v>14576571</v>
      </c>
      <c r="F2" s="73">
        <f t="shared" ref="F2:F15" si="4">ROUND((E2/B2),0)</f>
        <v>23857</v>
      </c>
      <c r="G2" s="73">
        <f t="shared" ref="G2:G15" si="5">ROUND((E2/C2),0)</f>
        <v>19881</v>
      </c>
      <c r="H2" s="73">
        <f t="shared" ref="H2:H15" si="6">ROUND((E2/D2),0)</f>
        <v>16567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611</v>
      </c>
      <c r="R2" s="74">
        <v>14576571</v>
      </c>
      <c r="S2" s="74" t="s">
        <v>85</v>
      </c>
    </row>
    <row r="3" spans="1:19" x14ac:dyDescent="0.25">
      <c r="A3" s="4">
        <v>2</v>
      </c>
      <c r="B3" s="4">
        <f t="shared" si="0"/>
        <v>602</v>
      </c>
      <c r="C3" s="4">
        <f t="shared" si="1"/>
        <v>722.4</v>
      </c>
      <c r="D3" s="4">
        <f t="shared" si="2"/>
        <v>866.88</v>
      </c>
      <c r="E3" s="5">
        <f t="shared" si="3"/>
        <v>12936937</v>
      </c>
      <c r="F3" s="4">
        <f t="shared" si="4"/>
        <v>21490</v>
      </c>
      <c r="G3" s="4">
        <f t="shared" si="5"/>
        <v>17908</v>
      </c>
      <c r="H3" s="4">
        <f t="shared" si="6"/>
        <v>14924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602</v>
      </c>
      <c r="R3" s="2">
        <v>12936937</v>
      </c>
      <c r="S3" s="2" t="s">
        <v>86</v>
      </c>
    </row>
    <row r="4" spans="1:19" x14ac:dyDescent="0.25">
      <c r="A4" s="4">
        <v>3</v>
      </c>
      <c r="B4" s="4">
        <f t="shared" si="0"/>
        <v>602</v>
      </c>
      <c r="C4" s="4">
        <f t="shared" si="1"/>
        <v>722.4</v>
      </c>
      <c r="D4" s="4">
        <f t="shared" si="2"/>
        <v>866.88</v>
      </c>
      <c r="E4" s="5">
        <f t="shared" si="3"/>
        <v>13500000</v>
      </c>
      <c r="F4" s="4">
        <f t="shared" si="4"/>
        <v>22425</v>
      </c>
      <c r="G4" s="4">
        <f t="shared" si="5"/>
        <v>18688</v>
      </c>
      <c r="H4" s="4">
        <f t="shared" si="6"/>
        <v>15573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602</v>
      </c>
      <c r="R4" s="2">
        <v>13500000</v>
      </c>
      <c r="S4" s="2" t="s">
        <v>87</v>
      </c>
    </row>
    <row r="5" spans="1:19" x14ac:dyDescent="0.25">
      <c r="A5" s="4">
        <v>4</v>
      </c>
      <c r="B5" s="4">
        <f t="shared" si="0"/>
        <v>602</v>
      </c>
      <c r="C5" s="4">
        <f t="shared" si="1"/>
        <v>722.4</v>
      </c>
      <c r="D5" s="4">
        <f t="shared" si="2"/>
        <v>866.88</v>
      </c>
      <c r="E5" s="5">
        <f t="shared" si="3"/>
        <v>13720721</v>
      </c>
      <c r="F5" s="73">
        <f t="shared" si="4"/>
        <v>22792</v>
      </c>
      <c r="G5" s="73">
        <f t="shared" si="5"/>
        <v>18993</v>
      </c>
      <c r="H5" s="73">
        <f t="shared" si="6"/>
        <v>15828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602</v>
      </c>
      <c r="R5" s="74">
        <v>13720721</v>
      </c>
      <c r="S5" s="74" t="s">
        <v>88</v>
      </c>
    </row>
    <row r="6" spans="1:19" x14ac:dyDescent="0.25">
      <c r="A6" s="4">
        <v>5</v>
      </c>
      <c r="B6" s="4">
        <f t="shared" si="0"/>
        <v>602</v>
      </c>
      <c r="C6" s="4">
        <f t="shared" si="1"/>
        <v>722.4</v>
      </c>
      <c r="D6" s="4">
        <f t="shared" si="2"/>
        <v>866.88</v>
      </c>
      <c r="E6" s="5">
        <f t="shared" si="3"/>
        <v>13650000</v>
      </c>
      <c r="F6" s="4">
        <f t="shared" si="4"/>
        <v>22674</v>
      </c>
      <c r="G6" s="4">
        <f t="shared" si="5"/>
        <v>18895</v>
      </c>
      <c r="H6" s="4">
        <f t="shared" si="6"/>
        <v>15746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602</v>
      </c>
      <c r="R6" s="2">
        <v>13650000</v>
      </c>
      <c r="S6" s="2" t="s">
        <v>89</v>
      </c>
    </row>
    <row r="7" spans="1:19" x14ac:dyDescent="0.25">
      <c r="A7" s="4">
        <v>6</v>
      </c>
      <c r="B7" s="4">
        <f t="shared" si="0"/>
        <v>602</v>
      </c>
      <c r="C7" s="4">
        <f t="shared" si="1"/>
        <v>722.4</v>
      </c>
      <c r="D7" s="4">
        <f t="shared" si="2"/>
        <v>866.88</v>
      </c>
      <c r="E7" s="5">
        <f t="shared" si="3"/>
        <v>14900000</v>
      </c>
      <c r="F7" s="73">
        <f t="shared" si="4"/>
        <v>24751</v>
      </c>
      <c r="G7" s="73">
        <f t="shared" si="5"/>
        <v>20626</v>
      </c>
      <c r="H7" s="73">
        <f t="shared" si="6"/>
        <v>17188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602</v>
      </c>
      <c r="R7" s="74">
        <v>14900000</v>
      </c>
      <c r="S7" s="2"/>
    </row>
    <row r="8" spans="1:19" x14ac:dyDescent="0.25">
      <c r="A8" s="4">
        <v>7</v>
      </c>
      <c r="B8" s="4">
        <f t="shared" si="0"/>
        <v>602</v>
      </c>
      <c r="C8" s="4">
        <f t="shared" si="1"/>
        <v>722.4</v>
      </c>
      <c r="D8" s="4">
        <f t="shared" si="2"/>
        <v>866.88</v>
      </c>
      <c r="E8" s="5">
        <f t="shared" si="3"/>
        <v>14700000</v>
      </c>
      <c r="F8" s="4">
        <f t="shared" si="4"/>
        <v>24419</v>
      </c>
      <c r="G8" s="4">
        <f t="shared" si="5"/>
        <v>20349</v>
      </c>
      <c r="H8" s="4">
        <f t="shared" si="6"/>
        <v>16957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602</v>
      </c>
      <c r="R8" s="2">
        <v>14700000</v>
      </c>
      <c r="S8" s="2"/>
    </row>
    <row r="9" spans="1:19" x14ac:dyDescent="0.25">
      <c r="A9" s="4">
        <v>8</v>
      </c>
      <c r="B9" s="4">
        <f t="shared" si="0"/>
        <v>650</v>
      </c>
      <c r="C9" s="4">
        <f t="shared" si="1"/>
        <v>780</v>
      </c>
      <c r="D9" s="4">
        <f t="shared" si="2"/>
        <v>936</v>
      </c>
      <c r="E9" s="5">
        <f t="shared" si="3"/>
        <v>16700000</v>
      </c>
      <c r="F9" s="4">
        <f t="shared" si="4"/>
        <v>25692</v>
      </c>
      <c r="G9" s="4">
        <f t="shared" si="5"/>
        <v>21410</v>
      </c>
      <c r="H9" s="4">
        <f t="shared" si="6"/>
        <v>17842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650</v>
      </c>
      <c r="R9" s="2">
        <v>16700000</v>
      </c>
      <c r="S9" s="2"/>
    </row>
    <row r="10" spans="1:19" x14ac:dyDescent="0.25">
      <c r="A10" s="4">
        <v>9</v>
      </c>
      <c r="B10" s="4">
        <f t="shared" si="0"/>
        <v>650</v>
      </c>
      <c r="C10" s="4">
        <f t="shared" si="1"/>
        <v>780</v>
      </c>
      <c r="D10" s="4">
        <f t="shared" si="2"/>
        <v>936</v>
      </c>
      <c r="E10" s="5">
        <f t="shared" si="3"/>
        <v>16500000</v>
      </c>
      <c r="F10" s="73">
        <f t="shared" si="4"/>
        <v>25385</v>
      </c>
      <c r="G10" s="73">
        <f t="shared" si="5"/>
        <v>21154</v>
      </c>
      <c r="H10" s="73">
        <f t="shared" si="6"/>
        <v>17628</v>
      </c>
      <c r="I10" s="73">
        <f t="shared" si="7"/>
        <v>0</v>
      </c>
      <c r="J10" s="73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650</v>
      </c>
      <c r="R10" s="74">
        <v>16500000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f t="shared" ref="Q11:Q15" si="11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84</v>
      </c>
      <c r="F28" s="52" t="s">
        <v>83</v>
      </c>
      <c r="G28" s="52">
        <v>602</v>
      </c>
    </row>
    <row r="29" spans="1:19" s="10" customFormat="1" x14ac:dyDescent="0.25">
      <c r="C29" s="67" t="s">
        <v>1</v>
      </c>
      <c r="D29" s="67">
        <v>11857658</v>
      </c>
      <c r="F29" s="52" t="s">
        <v>71</v>
      </c>
      <c r="G29" s="52">
        <v>662</v>
      </c>
      <c r="H29" s="10">
        <f>G29/G28</f>
        <v>1.0996677740863787</v>
      </c>
    </row>
    <row r="30" spans="1:19" s="10" customFormat="1" x14ac:dyDescent="0.25">
      <c r="F30" s="52" t="s">
        <v>72</v>
      </c>
      <c r="G30" s="52">
        <v>24000</v>
      </c>
    </row>
    <row r="31" spans="1:19" s="10" customFormat="1" x14ac:dyDescent="0.25">
      <c r="C31" s="70"/>
      <c r="D31" s="70"/>
      <c r="F31" s="70" t="s">
        <v>73</v>
      </c>
      <c r="G31" s="70">
        <f>G28*G30</f>
        <v>14448000</v>
      </c>
      <c r="H31" s="10">
        <f>G31/D29</f>
        <v>1.218453087447791</v>
      </c>
    </row>
    <row r="32" spans="1:19" s="10" customFormat="1" x14ac:dyDescent="0.25">
      <c r="C32" s="70"/>
      <c r="D32" s="70"/>
      <c r="F32" s="70" t="s">
        <v>24</v>
      </c>
      <c r="G32" s="70">
        <f>G31*90%</f>
        <v>13003200</v>
      </c>
    </row>
    <row r="33" spans="3:7" s="10" customFormat="1" x14ac:dyDescent="0.25">
      <c r="C33" s="70"/>
      <c r="D33" s="70"/>
      <c r="F33" s="70" t="s">
        <v>25</v>
      </c>
      <c r="G33" s="70">
        <f>G31*80%</f>
        <v>11558400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2024-11-30T08:55:00Z</dcterms:modified>
</cp:coreProperties>
</file>