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6564B30-E61A-48CF-BD2F-EBD78D35B70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C16" i="1"/>
  <c r="G10" i="1"/>
  <c r="F6" i="1" l="1"/>
  <c r="A37" i="1" l="1"/>
  <c r="H29" i="1" l="1"/>
  <c r="H28" i="1"/>
  <c r="I31" i="1" l="1"/>
  <c r="F42" i="1" l="1"/>
  <c r="G42" i="1" s="1"/>
  <c r="C42" i="1"/>
  <c r="F41" i="1"/>
  <c r="C41" i="1"/>
  <c r="C40" i="1"/>
  <c r="C39" i="1"/>
  <c r="B10" i="1"/>
  <c r="B11" i="1" s="1"/>
  <c r="B8" i="1"/>
  <c r="B6" i="1"/>
  <c r="B5" i="1"/>
  <c r="B14" i="1" s="1"/>
  <c r="G41" i="1" l="1"/>
  <c r="B12" i="1"/>
  <c r="B13" i="1" s="1"/>
  <c r="B15" i="1" s="1"/>
  <c r="C38" i="1"/>
  <c r="C37" i="1"/>
  <c r="C36" i="1"/>
  <c r="I37" i="1" l="1"/>
  <c r="B17" i="1"/>
  <c r="B19" i="1" s="1"/>
  <c r="I32" i="1"/>
  <c r="B20" i="1" l="1"/>
  <c r="B22" i="1"/>
  <c r="I28" i="1"/>
  <c r="I33" i="1"/>
  <c r="F28" i="1"/>
  <c r="G28" i="1" l="1"/>
  <c r="F29" i="1"/>
  <c r="G29" i="1"/>
  <c r="F30" i="1"/>
  <c r="G30" i="1"/>
  <c r="F31" i="1"/>
  <c r="G31" i="1"/>
  <c r="F32" i="1"/>
  <c r="G32" i="1"/>
  <c r="F33" i="1"/>
  <c r="G33" i="1"/>
  <c r="F34" i="1"/>
  <c r="G34" i="1"/>
  <c r="I29" i="1" l="1"/>
  <c r="H33" i="1" l="1"/>
  <c r="H32" i="1"/>
  <c r="H34" i="1"/>
  <c r="H30" i="1" l="1"/>
  <c r="H31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<sst xmlns="http://schemas.openxmlformats.org/spreadsheetml/2006/main" count="31" uniqueCount="29">
  <si>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</si>
  <si>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</si>
  <si>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</si>
  <si>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</si>
  <si>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</si>
  <si>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</si>
  <si>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</si>
  <si>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</si>
  <si>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</si>
  <si>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</si>
  <si>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</si>
  <si>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</si>
  <si>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</si>
  <si>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</si>
  <si>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</si>
  <si>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</si>
  <si>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</si>
  <si>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</si>
  <si>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</si>
  <si>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</si>
  <si>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</si>
  <si>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</si>
  <si>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</si>
  <si>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</si>
  <si>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</si>
  <si>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Measurement Carpet area</t>
  </si>
  <si>
    <t>SBA</t>
  </si>
  <si>
    <t>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</si>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</sst>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265524</xdr:colOff>
      <xdr:row>39</xdr:row>
      <xdr:rowOff>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71F2A-9FCC-4D6F-99CC-1340FA65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74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313219</xdr:colOff>
      <xdr:row>41</xdr:row>
      <xdr:rowOff>56167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A29CAB-980B-4869-B720-CB0F1981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7619" cy="78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237028</xdr:colOff>
      <xdr:row>41</xdr:row>
      <xdr:rowOff>103786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99C10B-F16F-481A-8205-09CD2E11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1428" cy="79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44</xdr:row>
      <xdr:rowOff>94190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65CD6D-C4F0-4B95-9BCD-ABD6EDB0F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4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"/>
  <sheetViews>
    <sheetView tabSelected="1" topLeftCell="A13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24500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21500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v>602</v>
      </c>
      <c r="F6" s="3">
        <f>E6*1.1</f>
        <v>662.2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>
        <v>61.54</v>
      </c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>
        <f>G9*10.764</f>
        <v>662.41656</v>
      </c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21500</v>
      </c>
      <c r="C14" s="17"/>
      <c r="D14" s="10"/>
      <c r="E14" t="s">
        <v>25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24500</v>
      </c>
      <c r="C15" s="17"/>
      <c r="D15" s="10"/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602</v>
      </c>
      <c r="C16" s="38">
        <f>B16*1.1</f>
        <v>662.2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14749000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27</v>
      </c>
      <c r="B18" s="23">
        <v>1000000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B18+B17</f>
        <v>15749000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24</v>
      </c>
      <c r="B20" s="23">
        <f>B19*0.8</f>
        <v>12599200</v>
      </c>
      <c r="C20" s="23"/>
      <c r="D20" s="10"/>
      <c r="E20" s="5"/>
      <c r="F20" s="36"/>
      <c r="G20" s="5"/>
      <c r="H20" s="6"/>
      <c r="M20" s="5"/>
      <c r="N20" s="6"/>
    </row>
    <row r="21" spans="1:14" ht="16.5" x14ac:dyDescent="0.3">
      <c r="A21" s="16" t="s">
        <v>12</v>
      </c>
      <c r="B21" s="24">
        <f>662.2*B4</f>
        <v>1986600.0000000002</v>
      </c>
      <c r="C21" s="17"/>
      <c r="D21" s="10"/>
      <c r="E21" s="6"/>
      <c r="F21" s="5"/>
    </row>
    <row r="22" spans="1:14" ht="16.5" x14ac:dyDescent="0.3">
      <c r="A22" s="19" t="s">
        <v>16</v>
      </c>
      <c r="B22" s="24">
        <f>B17*0.03/12</f>
        <v>36872.5</v>
      </c>
      <c r="C22" s="39"/>
      <c r="D22" s="10"/>
      <c r="E22" s="6"/>
      <c r="F22" s="5"/>
    </row>
    <row r="23" spans="1:14" x14ac:dyDescent="0.25">
      <c r="B23" s="12"/>
    </row>
    <row r="24" spans="1:14" x14ac:dyDescent="0.25">
      <c r="B24" s="12"/>
    </row>
    <row r="26" spans="1:14" x14ac:dyDescent="0.25">
      <c r="C26" t="s">
        <v>14</v>
      </c>
    </row>
    <row r="27" spans="1:14" x14ac:dyDescent="0.25">
      <c r="B27" s="9" t="s">
        <v>15</v>
      </c>
      <c r="C27" s="8" t="s">
        <v>20</v>
      </c>
      <c r="D27" s="8" t="s">
        <v>26</v>
      </c>
      <c r="E27" s="8" t="s">
        <v>11</v>
      </c>
      <c r="F27" s="8" t="s">
        <v>17</v>
      </c>
      <c r="G27" s="8" t="s">
        <v>18</v>
      </c>
      <c r="H27" s="8" t="s">
        <v>19</v>
      </c>
      <c r="I27" s="8"/>
    </row>
    <row r="28" spans="1:14" ht="17.25" x14ac:dyDescent="0.3">
      <c r="B28" s="9">
        <v>600</v>
      </c>
      <c r="C28" s="8"/>
      <c r="D28" s="8"/>
      <c r="E28" s="8">
        <v>14100000</v>
      </c>
      <c r="F28" s="10">
        <f t="shared" ref="F28:F34" si="0">E28/B28</f>
        <v>23500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ht="17.25" x14ac:dyDescent="0.3">
      <c r="B29" s="9">
        <v>650</v>
      </c>
      <c r="C29" s="8"/>
      <c r="D29" s="8"/>
      <c r="E29" s="8">
        <v>16700000</v>
      </c>
      <c r="F29" s="10">
        <f t="shared" si="0"/>
        <v>25692.307692307691</v>
      </c>
      <c r="G29" s="10" t="e">
        <f>E29/C29</f>
        <v>#DIV/0!</v>
      </c>
      <c r="H29" s="10" t="e">
        <f>E29/D29</f>
        <v>#DIV/0!</v>
      </c>
      <c r="I29" s="8">
        <f>C29/B29</f>
        <v>0</v>
      </c>
      <c r="J29" s="15"/>
    </row>
    <row r="30" spans="1:14" x14ac:dyDescent="0.25">
      <c r="B30" s="9">
        <v>602</v>
      </c>
      <c r="C30" s="8"/>
      <c r="D30" s="8"/>
      <c r="E30" s="10">
        <v>14000000</v>
      </c>
      <c r="F30" s="10">
        <f t="shared" si="0"/>
        <v>23255.81395348837</v>
      </c>
      <c r="G30" s="10" t="e">
        <f t="shared" ref="G30:G34" si="1">E30/C30</f>
        <v>#DIV/0!</v>
      </c>
      <c r="H30" s="10" t="e">
        <f>E30/#REF!</f>
        <v>#REF!</v>
      </c>
      <c r="I30" s="8"/>
    </row>
    <row r="31" spans="1:14" x14ac:dyDescent="0.25">
      <c r="B31" s="9">
        <v>650</v>
      </c>
      <c r="C31" s="8"/>
      <c r="D31" s="8"/>
      <c r="E31" s="10">
        <v>16500000</v>
      </c>
      <c r="F31" s="10">
        <f t="shared" si="0"/>
        <v>25384.615384615383</v>
      </c>
      <c r="G31" s="10" t="e">
        <f t="shared" si="1"/>
        <v>#DIV/0!</v>
      </c>
      <c r="H31" s="10" t="e">
        <f>E31/#REF!</f>
        <v>#REF!</v>
      </c>
      <c r="I31" s="8">
        <f>D31/B31</f>
        <v>0</v>
      </c>
    </row>
    <row r="32" spans="1:14" x14ac:dyDescent="0.25">
      <c r="B32" s="9"/>
      <c r="C32" s="25"/>
      <c r="E32" s="26"/>
      <c r="F32" s="26" t="e">
        <f t="shared" si="0"/>
        <v>#DIV/0!</v>
      </c>
      <c r="G32" s="10" t="e">
        <f t="shared" si="1"/>
        <v>#DIV/0!</v>
      </c>
      <c r="H32" s="26" t="e">
        <f>E32/#REF!</f>
        <v>#REF!</v>
      </c>
      <c r="I32" s="8" t="e">
        <f>C32/B32</f>
        <v>#DIV/0!</v>
      </c>
    </row>
    <row r="33" spans="1:10" x14ac:dyDescent="0.25">
      <c r="E33" s="26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  <c r="I33" t="e">
        <f>#REF!/B33</f>
        <v>#REF!</v>
      </c>
    </row>
    <row r="34" spans="1:10" x14ac:dyDescent="0.25">
      <c r="E34" s="25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</row>
    <row r="36" spans="1:10" x14ac:dyDescent="0.25">
      <c r="A36">
        <v>611</v>
      </c>
      <c r="B36" s="7">
        <v>14400000</v>
      </c>
      <c r="C36">
        <f t="shared" ref="C36:C42" si="2">B36/A36</f>
        <v>23567.921440261867</v>
      </c>
      <c r="H36" s="6"/>
      <c r="I36" s="6"/>
      <c r="J36" s="6"/>
    </row>
    <row r="37" spans="1:10" x14ac:dyDescent="0.25">
      <c r="A37">
        <f>42*10.764</f>
        <v>452.08799999999997</v>
      </c>
      <c r="B37" s="7">
        <v>8472646</v>
      </c>
      <c r="C37">
        <f t="shared" si="2"/>
        <v>18741.143317230275</v>
      </c>
      <c r="H37" s="6"/>
      <c r="I37" s="6">
        <f>B15/C36</f>
        <v>1.039548611111111</v>
      </c>
      <c r="J37" s="6"/>
    </row>
    <row r="38" spans="1:10" x14ac:dyDescent="0.25">
      <c r="A38">
        <v>611</v>
      </c>
      <c r="B38" s="7">
        <v>14576571</v>
      </c>
      <c r="C38">
        <f t="shared" si="2"/>
        <v>23856.908346972177</v>
      </c>
    </row>
    <row r="39" spans="1:10" ht="15.75" x14ac:dyDescent="0.25">
      <c r="A39" s="48">
        <v>611</v>
      </c>
      <c r="B39" s="49">
        <v>14711667</v>
      </c>
      <c r="C39" s="50">
        <f t="shared" si="2"/>
        <v>24078.014729950901</v>
      </c>
      <c r="D39" s="50"/>
      <c r="E39" s="50"/>
      <c r="F39" s="50"/>
      <c r="G39" s="50"/>
    </row>
    <row r="40" spans="1:10" ht="15.75" x14ac:dyDescent="0.25">
      <c r="A40" s="30"/>
      <c r="C40" t="e">
        <f t="shared" si="2"/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1194000</v>
      </c>
      <c r="E41" s="50">
        <v>30000</v>
      </c>
      <c r="F41" s="50">
        <f>E41+D41+B41</f>
        <v>1224000</v>
      </c>
      <c r="G41" s="50" t="e">
        <f>F41/A41</f>
        <v>#DIV/0!</v>
      </c>
    </row>
    <row r="42" spans="1:10" ht="15.75" x14ac:dyDescent="0.25">
      <c r="A42" s="48"/>
      <c r="B42" s="49"/>
      <c r="C42" s="50" t="e">
        <f t="shared" si="2"/>
        <v>#DIV/0!</v>
      </c>
      <c r="D42" s="50">
        <v>1220500</v>
      </c>
      <c r="E42" s="50">
        <v>30000</v>
      </c>
      <c r="F42" s="50">
        <f>E42+D42+B42</f>
        <v>1250500</v>
      </c>
      <c r="G42" s="50" t="e">
        <f>F42/A42</f>
        <v>#DIV/0!</v>
      </c>
    </row>
    <row r="43" spans="1:10" ht="15.75" x14ac:dyDescent="0.25">
      <c r="A43" s="30"/>
    </row>
    <row r="44" spans="1:10" ht="15.75" x14ac:dyDescent="0.25">
      <c r="A44" s="30"/>
    </row>
    <row r="45" spans="1:10" ht="15.75" x14ac:dyDescent="0.25">
      <c r="A45" s="30"/>
    </row>
    <row r="65" spans="3:5" x14ac:dyDescent="0.25">
      <c r="C65" s="6"/>
      <c r="D65" s="6"/>
      <c r="E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2024-12-02T04:53:05Z</dcterms:modified>
</cp:coreProperties>
</file>