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65" tabRatio="932" activeTab="7"/>
  </bookViews>
  <sheets>
    <sheet name="Depreciation" sheetId="25" r:id="rId1"/>
    <sheet name="Sale plan" sheetId="24" r:id="rId2"/>
    <sheet name="Calculation" sheetId="23" r:id="rId3"/>
    <sheet name=" Measurment" sheetId="38" r:id="rId4"/>
    <sheet name="20-20" sheetId="4" r:id="rId5"/>
    <sheet name="Sheet1" sheetId="13" r:id="rId6"/>
    <sheet name="Sheet2" sheetId="30" r:id="rId7"/>
    <sheet name="Sheet3" sheetId="39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/>
  <c r="P5"/>
  <c r="J5"/>
  <c r="I5"/>
  <c r="E5"/>
  <c r="G5" s="1"/>
  <c r="B5"/>
  <c r="C5" s="1"/>
  <c r="D5" s="1"/>
  <c r="A5"/>
  <c r="Q4"/>
  <c r="P4"/>
  <c r="J4"/>
  <c r="I4"/>
  <c r="E4"/>
  <c r="G4" s="1"/>
  <c r="B4"/>
  <c r="C4" s="1"/>
  <c r="D4" s="1"/>
  <c r="A4"/>
  <c r="Q3"/>
  <c r="P3"/>
  <c r="J3"/>
  <c r="I3"/>
  <c r="E3"/>
  <c r="B3"/>
  <c r="C3" s="1"/>
  <c r="D3" s="1"/>
  <c r="A3"/>
  <c r="Q2"/>
  <c r="P2"/>
  <c r="J2"/>
  <c r="I2"/>
  <c r="E2"/>
  <c r="G2" s="1"/>
  <c r="B2"/>
  <c r="C2" s="1"/>
  <c r="D2" s="1"/>
  <c r="A2"/>
  <c r="K27" i="38"/>
  <c r="P7" i="4"/>
  <c r="Q7" s="1"/>
  <c r="B7" s="1"/>
  <c r="J7"/>
  <c r="I7"/>
  <c r="E7"/>
  <c r="A7"/>
  <c r="P6"/>
  <c r="Q6" s="1"/>
  <c r="B6" s="1"/>
  <c r="J6"/>
  <c r="I6"/>
  <c r="E6"/>
  <c r="A6"/>
  <c r="K26" i="38"/>
  <c r="D17" i="25"/>
  <c r="K21" i="38"/>
  <c r="K25"/>
  <c r="G3" i="4" l="1"/>
  <c r="F2"/>
  <c r="F3"/>
  <c r="F4"/>
  <c r="F5"/>
  <c r="H2"/>
  <c r="H3"/>
  <c r="H4"/>
  <c r="H5"/>
  <c r="F7"/>
  <c r="C7"/>
  <c r="F6"/>
  <c r="C6"/>
  <c r="Q13"/>
  <c r="B13" s="1"/>
  <c r="C13" s="1"/>
  <c r="D13" s="1"/>
  <c r="P13"/>
  <c r="J13"/>
  <c r="I13"/>
  <c r="E13"/>
  <c r="F13" s="1"/>
  <c r="A13"/>
  <c r="Q12"/>
  <c r="B12" s="1"/>
  <c r="C12" s="1"/>
  <c r="D12" s="1"/>
  <c r="P12"/>
  <c r="J12"/>
  <c r="I12"/>
  <c r="E12"/>
  <c r="F12" s="1"/>
  <c r="A12"/>
  <c r="Q11"/>
  <c r="B11" s="1"/>
  <c r="C11" s="1"/>
  <c r="D11" s="1"/>
  <c r="P11"/>
  <c r="J11"/>
  <c r="I11"/>
  <c r="E11"/>
  <c r="F11" s="1"/>
  <c r="A11"/>
  <c r="Q10"/>
  <c r="B10" s="1"/>
  <c r="C10" s="1"/>
  <c r="D10" s="1"/>
  <c r="P10"/>
  <c r="J10"/>
  <c r="I10"/>
  <c r="E10"/>
  <c r="F10" s="1"/>
  <c r="A10"/>
  <c r="Q9"/>
  <c r="B9" s="1"/>
  <c r="C9" s="1"/>
  <c r="D9" s="1"/>
  <c r="P9"/>
  <c r="J9"/>
  <c r="I9"/>
  <c r="E9"/>
  <c r="F9" s="1"/>
  <c r="A9"/>
  <c r="Q8"/>
  <c r="B8" s="1"/>
  <c r="C8" s="1"/>
  <c r="D8" s="1"/>
  <c r="P8"/>
  <c r="J8"/>
  <c r="I8"/>
  <c r="E8"/>
  <c r="F8" s="1"/>
  <c r="A8"/>
  <c r="G6" l="1"/>
  <c r="D6"/>
  <c r="H6" s="1"/>
  <c r="D7"/>
  <c r="H7" s="1"/>
  <c r="G7"/>
  <c r="H8"/>
  <c r="H9"/>
  <c r="H10"/>
  <c r="H11"/>
  <c r="H12"/>
  <c r="H13"/>
  <c r="G8"/>
  <c r="G9"/>
  <c r="G10"/>
  <c r="G11"/>
  <c r="G12"/>
  <c r="G13"/>
  <c r="K20" i="38"/>
  <c r="K22"/>
  <c r="K28" s="1"/>
  <c r="K23"/>
  <c r="K24"/>
  <c r="K19"/>
  <c r="K13"/>
  <c r="K11"/>
  <c r="K12"/>
  <c r="K6"/>
  <c r="K7"/>
  <c r="K8"/>
  <c r="K9"/>
  <c r="K10"/>
  <c r="K5"/>
  <c r="P18" i="4"/>
  <c r="Q18" s="1"/>
  <c r="Q17"/>
  <c r="P17"/>
  <c r="P16"/>
  <c r="Q16" s="1"/>
  <c r="Q15"/>
  <c r="P15"/>
  <c r="P14"/>
  <c r="Q14" s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B15" i="4"/>
  <c r="C15" s="1"/>
  <c r="D15" s="1"/>
  <c r="J15"/>
  <c r="I15"/>
  <c r="E15"/>
  <c r="A15"/>
  <c r="B14"/>
  <c r="C14" s="1"/>
  <c r="D14" s="1"/>
  <c r="J14"/>
  <c r="I14"/>
  <c r="E14"/>
  <c r="A14"/>
  <c r="H32" l="1"/>
  <c r="I31"/>
  <c r="I2" i="24"/>
  <c r="G34" i="4"/>
  <c r="H15"/>
  <c r="H14"/>
  <c r="F14"/>
  <c r="F15"/>
  <c r="G14"/>
  <c r="G15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B20" s="1"/>
  <c r="C25"/>
  <c r="C21"/>
  <c r="J19" i="4" l="1"/>
  <c r="I19"/>
  <c r="E19"/>
  <c r="A19"/>
  <c r="J18"/>
  <c r="I18"/>
  <c r="E18"/>
  <c r="A18"/>
  <c r="J17"/>
  <c r="I17"/>
  <c r="E17"/>
  <c r="A17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 l="1"/>
  <c r="H16" s="1"/>
</calcChain>
</file>

<file path=xl/sharedStrings.xml><?xml version="1.0" encoding="utf-8"?>
<sst xmlns="http://schemas.openxmlformats.org/spreadsheetml/2006/main" count="144" uniqueCount="109">
  <si>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</si>
  <si>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</si>
  <si>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</si>
  <si>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</si>
  <si>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</si>
  <si>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</si>
  <si>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</si>
  <si>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</si>
  <si>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</si>
  <si>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</si>
  <si>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</si>
  <si>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</si>
  <si>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</si>
  <si>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</si>
  <si>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</si>
  <si>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</si>
  <si>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</si>
  <si>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</si>
  <si>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</si>
  <si>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</si>
  <si>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</si>
  <si>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</si>
  <si>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</si>
  <si>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</si>
  <si>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</si>
  <si>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</si>
  <si>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</si>
  <si>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</si>
  <si>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</si>
  <si>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</si>
  <si>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</si>
  <si>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</si>
  <si>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</si>
  <si>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</si>
  <si>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</si>
  <si>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</si>
  <si>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</si>
  <si>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</si>
  <si>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</si>
  <si>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</si>
  <si>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</si>
  <si>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</si>
  <si>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</si>
  <si>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</si>
  <si>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</si>
  <si>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</si>
  <si>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</si>
  <si>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</si>
  <si>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</si>
  <si>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</si>
  <si>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</si>
  <si>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</si>
  <si>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</si>
  <si>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</si>
  <si>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</si>
  <si>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</si>
  <si>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</si>
  <si>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</si>
  <si>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</si>
  <si>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</si>
  <si>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</si>
  <si>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</si>
  <si>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</si>
  <si>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</si>
  <si>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</si>
  <si>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</si>
  <si>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</si>
  <si>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</si>
  <si>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</si>
  <si>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</si>
  <si>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</si>
  <si>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</si>
  <si>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</si>
  <si>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</si>
  <si>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</si>
  <si>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</si>
  <si>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</si>
  <si>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</si>
  <si>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</si>
  <si>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</si>
  <si>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</si>
  <si>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</si>
  <si>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</si>
  <si>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</si>
  <si>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</si>
  <si>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</si>
  <si>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</si>
  <si>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</si>
  <si>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</si>
  <si>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</si>
  <si>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</si>
  <si>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</si>
  <si>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</si>
  <si>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</si>
  <si>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</si>
  <si>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</si>
  <si>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</si>
  <si>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</si>
  <si>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balcony</t>
  </si>
  <si>
    <t>As per site</t>
  </si>
  <si>
    <t>As per Approved plan</t>
  </si>
  <si>
    <t>Second Floor</t>
  </si>
  <si>
    <t>Hall</t>
  </si>
  <si>
    <t>Kitchen</t>
  </si>
  <si>
    <t>Bed</t>
  </si>
  <si>
    <t>Toilet</t>
  </si>
  <si>
    <t>Pa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</si>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</sst>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15</xdr:col>
      <xdr:colOff>485775</xdr:colOff>
      <xdr:row>31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9550"/>
          <a:ext cx="9629775" cy="5791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15</xdr:col>
      <xdr:colOff>400050</xdr:colOff>
      <xdr:row>31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9544050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33618</xdr:colOff>
      <xdr:row>1</xdr:row>
      <xdr:rowOff>156882</xdr:rowOff>
    </xdr:from>
    <xdr:to>
      <xdr:col>12</xdr:col>
      <xdr:colOff>166968</xdr:colOff>
      <xdr:row>31</xdr:row>
      <xdr:rowOff>166407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3853" y="347382"/>
          <a:ext cx="6184527" cy="5724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36035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34000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34000</v>
      </c>
      <c r="D5" s="56" t="s">
        <v>61</v>
      </c>
      <c r="E5" s="57">
        <f>ROUND(C5/10.764,0)</f>
        <v>3159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14350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19650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0.12</v>
      </c>
      <c r="D8" s="98">
        <f>1-C8</f>
        <v>0.88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17292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31642</v>
      </c>
      <c r="D10" s="56" t="s">
        <v>61</v>
      </c>
      <c r="E10" s="57">
        <f>ROUND(C10/10.764,0)</f>
        <v>2940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2012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12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48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547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1608180</v>
      </c>
      <c r="D17" s="71">
        <f>C16*2000</f>
        <v>1094000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C19" sqref="C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4500</v>
      </c>
      <c r="D3" s="20" t="s">
        <v>107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2500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12</v>
      </c>
      <c r="D7" s="24"/>
      <c r="F7" s="74"/>
      <c r="G7" s="74"/>
    </row>
    <row r="8" spans="1:9">
      <c r="A8" s="15" t="s">
        <v>18</v>
      </c>
      <c r="B8" s="23"/>
      <c r="C8" s="24">
        <v>48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18</v>
      </c>
      <c r="D10" s="24"/>
      <c r="F10" s="74"/>
      <c r="G10" s="74"/>
    </row>
    <row r="11" spans="1:9">
      <c r="A11" s="15"/>
      <c r="B11" s="25"/>
      <c r="C11" s="26">
        <f>C10%</f>
        <v>0.18</v>
      </c>
      <c r="D11" s="26"/>
      <c r="F11" s="74"/>
      <c r="G11" s="74"/>
    </row>
    <row r="12" spans="1:9">
      <c r="A12" s="15" t="s">
        <v>21</v>
      </c>
      <c r="B12" s="18"/>
      <c r="C12" s="19">
        <f>C6*C11</f>
        <v>360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1640</v>
      </c>
      <c r="D13" s="22"/>
      <c r="F13" s="74"/>
      <c r="G13" s="74"/>
    </row>
    <row r="14" spans="1:9">
      <c r="A14" s="15" t="s">
        <v>15</v>
      </c>
      <c r="B14" s="18"/>
      <c r="C14" s="19">
        <f>C5</f>
        <v>2500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4140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108</v>
      </c>
      <c r="B18" s="7"/>
      <c r="C18" s="72">
        <v>547</v>
      </c>
      <c r="D18" s="72"/>
      <c r="E18" s="73"/>
      <c r="F18" s="74"/>
      <c r="G18" s="74"/>
    </row>
    <row r="19" spans="1:7">
      <c r="A19" s="15"/>
      <c r="B19" s="6"/>
      <c r="C19" s="29">
        <f>C18*C16</f>
        <v>2264580</v>
      </c>
      <c r="D19" s="74" t="s">
        <v>68</v>
      </c>
      <c r="E19" s="29"/>
      <c r="F19" s="74"/>
      <c r="G19" s="74"/>
    </row>
    <row r="20" spans="1:7">
      <c r="A20" s="15"/>
      <c r="B20" s="53">
        <f>C20*80%</f>
        <v>1721080.8</v>
      </c>
      <c r="C20" s="30">
        <f>C19*95%</f>
        <v>2151351</v>
      </c>
      <c r="D20" s="74" t="s">
        <v>24</v>
      </c>
      <c r="E20" s="30"/>
      <c r="F20" s="74"/>
      <c r="G20" s="74"/>
    </row>
    <row r="21" spans="1:7">
      <c r="A21" s="15"/>
      <c r="C21" s="30">
        <f>C19*80%</f>
        <v>1811664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1094000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4717.875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O29"/>
  <sheetViews>
    <sheetView topLeftCell="A16" workbookViewId="0">
      <selection activeCell="J31" sqref="J31"/>
    </sheetView>
  </sheetViews>
  <sheetFormatPr defaultRowHeight="15"/>
  <sheetData>
    <row r="2" spans="1:15">
      <c r="B2" s="115"/>
      <c r="J2" s="115" t="s">
        <v>99</v>
      </c>
    </row>
    <row r="4" spans="1:15">
      <c r="B4" s="71"/>
      <c r="J4" s="71"/>
    </row>
    <row r="5" spans="1:15">
      <c r="B5" s="71"/>
      <c r="E5" s="71"/>
      <c r="I5">
        <v>10.1</v>
      </c>
      <c r="J5" s="71">
        <v>15.1</v>
      </c>
      <c r="K5">
        <f>I5*J5</f>
        <v>152.51</v>
      </c>
      <c r="M5" s="71"/>
    </row>
    <row r="6" spans="1:15">
      <c r="B6" s="71"/>
      <c r="C6" s="71"/>
      <c r="E6" s="71"/>
      <c r="I6">
        <v>13.3</v>
      </c>
      <c r="J6" s="71">
        <v>9.1</v>
      </c>
      <c r="K6" s="71">
        <f t="shared" ref="K6:K10" si="0">I6*J6</f>
        <v>121.03</v>
      </c>
      <c r="M6" s="71"/>
    </row>
    <row r="7" spans="1:15">
      <c r="B7" s="71"/>
      <c r="C7" s="71"/>
      <c r="E7" s="71"/>
      <c r="I7">
        <v>8</v>
      </c>
      <c r="J7" s="71">
        <v>16.2</v>
      </c>
      <c r="K7" s="71">
        <f t="shared" si="0"/>
        <v>129.6</v>
      </c>
      <c r="M7" s="71"/>
    </row>
    <row r="8" spans="1:15">
      <c r="B8" s="71"/>
      <c r="C8" s="71"/>
      <c r="E8" s="71"/>
      <c r="I8">
        <v>4.2</v>
      </c>
      <c r="J8" s="71">
        <v>5.2</v>
      </c>
      <c r="K8" s="71">
        <f t="shared" si="0"/>
        <v>21.840000000000003</v>
      </c>
      <c r="M8" s="71"/>
    </row>
    <row r="9" spans="1:15">
      <c r="B9" s="71"/>
      <c r="C9" s="71"/>
      <c r="E9" s="71"/>
      <c r="I9">
        <v>3.2</v>
      </c>
      <c r="J9">
        <v>3.2</v>
      </c>
      <c r="K9" s="71">
        <f t="shared" si="0"/>
        <v>10.240000000000002</v>
      </c>
      <c r="M9" s="71"/>
      <c r="N9" s="115"/>
    </row>
    <row r="10" spans="1:15">
      <c r="C10" s="71"/>
      <c r="E10" s="115"/>
      <c r="I10">
        <v>3.2</v>
      </c>
      <c r="J10">
        <v>4.2</v>
      </c>
      <c r="K10" s="71">
        <f t="shared" si="0"/>
        <v>13.440000000000001</v>
      </c>
      <c r="M10" s="71"/>
    </row>
    <row r="11" spans="1:15">
      <c r="A11" s="71" t="s">
        <v>98</v>
      </c>
      <c r="C11" s="71"/>
      <c r="K11">
        <f>SUM(K5:K10)</f>
        <v>448.66</v>
      </c>
      <c r="M11" s="71"/>
    </row>
    <row r="12" spans="1:15">
      <c r="C12" s="71"/>
      <c r="G12" s="115"/>
      <c r="H12" s="71" t="s">
        <v>69</v>
      </c>
      <c r="I12">
        <v>3.1</v>
      </c>
      <c r="J12" s="71">
        <v>10.1</v>
      </c>
      <c r="K12" s="71">
        <f>I12*J12</f>
        <v>31.31</v>
      </c>
      <c r="M12" s="71"/>
      <c r="O12" s="115"/>
    </row>
    <row r="13" spans="1:15">
      <c r="B13" s="71"/>
      <c r="C13" s="71"/>
      <c r="K13" s="71">
        <f>SUM(K11:K12)</f>
        <v>479.97</v>
      </c>
      <c r="M13" s="71"/>
    </row>
    <row r="14" spans="1:15">
      <c r="B14" s="71"/>
      <c r="E14" s="71"/>
      <c r="J14" s="71"/>
      <c r="M14" s="71"/>
    </row>
    <row r="15" spans="1:15">
      <c r="B15" s="71"/>
      <c r="E15" s="71"/>
      <c r="N15" s="115"/>
    </row>
    <row r="16" spans="1:15">
      <c r="E16" s="115"/>
    </row>
    <row r="17" spans="5:11">
      <c r="J17" s="71" t="s">
        <v>100</v>
      </c>
    </row>
    <row r="19" spans="5:11">
      <c r="H19" s="71" t="s">
        <v>102</v>
      </c>
      <c r="I19" s="71">
        <v>10.1</v>
      </c>
      <c r="J19" s="71">
        <v>11</v>
      </c>
      <c r="K19" s="71">
        <f>I19*J19</f>
        <v>111.1</v>
      </c>
    </row>
    <row r="20" spans="5:11">
      <c r="H20" s="71" t="s">
        <v>103</v>
      </c>
      <c r="I20" s="71">
        <v>14</v>
      </c>
      <c r="J20" s="71">
        <v>8.1</v>
      </c>
      <c r="K20" s="71">
        <f t="shared" ref="K20" si="1">I20*J20</f>
        <v>113.39999999999999</v>
      </c>
    </row>
    <row r="21" spans="5:11">
      <c r="E21" s="71" t="s">
        <v>101</v>
      </c>
      <c r="F21" s="71"/>
      <c r="H21" s="71" t="s">
        <v>104</v>
      </c>
      <c r="I21" s="71">
        <v>9.6</v>
      </c>
      <c r="J21" s="71">
        <v>10.1</v>
      </c>
      <c r="K21" s="71">
        <f>I21*J21</f>
        <v>96.96</v>
      </c>
    </row>
    <row r="22" spans="5:11">
      <c r="H22" s="71" t="s">
        <v>104</v>
      </c>
      <c r="I22" s="71">
        <v>9.6</v>
      </c>
      <c r="J22" s="71">
        <v>10.1</v>
      </c>
      <c r="K22" s="71">
        <f>I22*J22</f>
        <v>96.96</v>
      </c>
    </row>
    <row r="23" spans="5:11">
      <c r="H23" s="71" t="s">
        <v>105</v>
      </c>
      <c r="I23" s="71">
        <v>3.2</v>
      </c>
      <c r="J23" s="71">
        <v>6.2</v>
      </c>
      <c r="K23" s="71">
        <f>I23*J23</f>
        <v>19.840000000000003</v>
      </c>
    </row>
    <row r="24" spans="5:11">
      <c r="H24" s="71" t="s">
        <v>106</v>
      </c>
      <c r="I24" s="71">
        <v>9.6</v>
      </c>
      <c r="J24" s="71">
        <v>10.1</v>
      </c>
      <c r="K24" s="71">
        <f>I24*J24</f>
        <v>96.96</v>
      </c>
    </row>
    <row r="25" spans="5:11">
      <c r="H25" s="71" t="s">
        <v>106</v>
      </c>
      <c r="I25" s="71">
        <v>3.2</v>
      </c>
      <c r="J25" s="71">
        <v>6.2</v>
      </c>
      <c r="K25" s="71">
        <f t="shared" ref="K25" si="2">I25*J25</f>
        <v>19.840000000000003</v>
      </c>
    </row>
    <row r="26" spans="5:11">
      <c r="H26" s="71" t="s">
        <v>74</v>
      </c>
      <c r="I26" s="71">
        <v>3.2</v>
      </c>
      <c r="J26" s="71">
        <v>5.2</v>
      </c>
      <c r="K26" s="71">
        <f>I26*J26</f>
        <v>16.64</v>
      </c>
    </row>
    <row r="27" spans="5:11">
      <c r="H27" s="71" t="s">
        <v>74</v>
      </c>
      <c r="I27" s="71">
        <v>5.3</v>
      </c>
      <c r="J27" s="71">
        <v>10.1</v>
      </c>
      <c r="K27" s="71">
        <f>I27*J27</f>
        <v>53.529999999999994</v>
      </c>
    </row>
    <row r="28" spans="5:11">
      <c r="K28">
        <f>SUM(K19:K27)</f>
        <v>625.23</v>
      </c>
    </row>
    <row r="29" spans="5:11">
      <c r="I29" s="71"/>
      <c r="J29" s="71"/>
      <c r="K29" s="7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zoomScale="70" zoomScaleNormal="70" workbookViewId="0">
      <selection activeCell="A2" sqref="A2:R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0</v>
      </c>
      <c r="C2" s="4">
        <f t="shared" ref="C2:C5" si="2">B2*1.2</f>
        <v>0</v>
      </c>
      <c r="D2" s="4">
        <f t="shared" ref="D2:D5" si="3">C2*1.2</f>
        <v>0</v>
      </c>
      <c r="E2" s="5">
        <f t="shared" ref="E2:E5" si="4">R2</f>
        <v>0</v>
      </c>
      <c r="F2" s="4" t="e">
        <f t="shared" ref="F2:F5" si="5">ROUND((E2/B2),0)</f>
        <v>#DIV/0!</v>
      </c>
      <c r="G2" s="4" t="e">
        <f t="shared" ref="G2:G5" si="6">ROUND((E2/C2),0)</f>
        <v>#DIV/0!</v>
      </c>
      <c r="H2" s="4" t="e">
        <f t="shared" ref="H2:H5" si="7">ROUND((E2/D2),0)</f>
        <v>#DIV/0!</v>
      </c>
      <c r="I2" s="4">
        <f t="shared" ref="I2:I5" si="8">T2</f>
        <v>0</v>
      </c>
      <c r="J2" s="4">
        <f t="shared" ref="J2:J5" si="9">U2</f>
        <v>0</v>
      </c>
      <c r="K2" s="71"/>
      <c r="L2" s="71"/>
      <c r="M2" s="71"/>
      <c r="N2" s="71"/>
      <c r="O2" s="71">
        <v>0</v>
      </c>
      <c r="P2" s="71">
        <f t="shared" ref="P2:P4" si="10">O2/1.2</f>
        <v>0</v>
      </c>
      <c r="Q2" s="71">
        <f t="shared" ref="Q2:Q5" si="11">P2/1.2</f>
        <v>0</v>
      </c>
      <c r="R2" s="2">
        <v>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f t="shared" si="11"/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ref="A2:A7" si="12">N6</f>
        <v>0</v>
      </c>
      <c r="B6" s="4">
        <f t="shared" ref="B2:B7" si="13">Q6</f>
        <v>0</v>
      </c>
      <c r="C6" s="4">
        <f t="shared" ref="C2:C7" si="14">B6*1.2</f>
        <v>0</v>
      </c>
      <c r="D6" s="4">
        <f t="shared" ref="D2:D7" si="15">C6*1.2</f>
        <v>0</v>
      </c>
      <c r="E6" s="5">
        <f t="shared" ref="E2:E7" si="16">R6</f>
        <v>0</v>
      </c>
      <c r="F6" s="4" t="e">
        <f t="shared" ref="F2:F7" si="17">ROUND((E6/B6),0)</f>
        <v>#DIV/0!</v>
      </c>
      <c r="G6" s="4" t="e">
        <f t="shared" ref="G2:G7" si="18">ROUND((E6/C6),0)</f>
        <v>#DIV/0!</v>
      </c>
      <c r="H6" s="4" t="e">
        <f t="shared" ref="H2:H7" si="19">ROUND((E6/D6),0)</f>
        <v>#DIV/0!</v>
      </c>
      <c r="I6" s="4">
        <f t="shared" ref="I2:I7" si="20">T6</f>
        <v>0</v>
      </c>
      <c r="J6" s="4">
        <f t="shared" ref="J2:J7" si="21">U6</f>
        <v>0</v>
      </c>
      <c r="K6" s="71"/>
      <c r="L6" s="71"/>
      <c r="M6" s="71"/>
      <c r="N6" s="71"/>
      <c r="O6" s="71">
        <v>0</v>
      </c>
      <c r="P6" s="71">
        <f t="shared" ref="P3:P6" si="22">O6/1.2</f>
        <v>0</v>
      </c>
      <c r="Q6" s="71">
        <f t="shared" ref="Q2:Q7" si="23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23"/>
        <v>0</v>
      </c>
      <c r="R7" s="2">
        <v>0</v>
      </c>
      <c r="S7" s="2"/>
      <c r="T7" s="2"/>
    </row>
    <row r="8" spans="1:35">
      <c r="A8" s="4">
        <f t="shared" ref="A8:A13" si="24">N8</f>
        <v>0</v>
      </c>
      <c r="B8" s="4">
        <f t="shared" ref="B8:B13" si="25">Q8</f>
        <v>0</v>
      </c>
      <c r="C8" s="4">
        <f t="shared" ref="C8:C13" si="26">B8*1.2</f>
        <v>0</v>
      </c>
      <c r="D8" s="4">
        <f t="shared" ref="D8:D13" si="27">C8*1.2</f>
        <v>0</v>
      </c>
      <c r="E8" s="5">
        <f t="shared" ref="E8:E13" si="28">R8</f>
        <v>0</v>
      </c>
      <c r="F8" s="4" t="e">
        <f t="shared" ref="F8:F13" si="29">ROUND((E8/B8),0)</f>
        <v>#DIV/0!</v>
      </c>
      <c r="G8" s="4" t="e">
        <f t="shared" ref="G8:G13" si="30">ROUND((E8/C8),0)</f>
        <v>#DIV/0!</v>
      </c>
      <c r="H8" s="4" t="e">
        <f t="shared" ref="H8:H13" si="31">ROUND((E8/D8),0)</f>
        <v>#DIV/0!</v>
      </c>
      <c r="I8" s="4">
        <f t="shared" ref="I8:I13" si="32">T8</f>
        <v>0</v>
      </c>
      <c r="J8" s="4">
        <f t="shared" ref="J8:J13" si="33">U8</f>
        <v>0</v>
      </c>
      <c r="K8" s="71"/>
      <c r="L8" s="71"/>
      <c r="M8" s="71"/>
      <c r="N8" s="71"/>
      <c r="O8" s="71">
        <v>0</v>
      </c>
      <c r="P8" s="71">
        <f t="shared" ref="P8:P10" si="34">O8/1.2</f>
        <v>0</v>
      </c>
      <c r="Q8" s="71">
        <f t="shared" ref="Q8:Q13" si="35">P8/1.2</f>
        <v>0</v>
      </c>
      <c r="R8" s="2">
        <v>0</v>
      </c>
      <c r="S8" s="2">
        <v>0</v>
      </c>
      <c r="T8" s="2"/>
    </row>
    <row r="9" spans="1:35">
      <c r="A9" s="4">
        <f t="shared" si="24"/>
        <v>0</v>
      </c>
      <c r="B9" s="4">
        <f t="shared" si="25"/>
        <v>0</v>
      </c>
      <c r="C9" s="4">
        <f t="shared" si="26"/>
        <v>0</v>
      </c>
      <c r="D9" s="4">
        <f t="shared" si="27"/>
        <v>0</v>
      </c>
      <c r="E9" s="5">
        <f t="shared" si="28"/>
        <v>0</v>
      </c>
      <c r="F9" s="4" t="e">
        <f t="shared" si="29"/>
        <v>#DIV/0!</v>
      </c>
      <c r="G9" s="4" t="e">
        <f t="shared" si="30"/>
        <v>#DIV/0!</v>
      </c>
      <c r="H9" s="4" t="e">
        <f t="shared" si="31"/>
        <v>#DIV/0!</v>
      </c>
      <c r="I9" s="4">
        <f t="shared" si="32"/>
        <v>0</v>
      </c>
      <c r="J9" s="4">
        <f t="shared" si="33"/>
        <v>0</v>
      </c>
      <c r="K9" s="71"/>
      <c r="L9" s="71"/>
      <c r="M9" s="71"/>
      <c r="N9" s="71"/>
      <c r="O9" s="71">
        <v>0</v>
      </c>
      <c r="P9" s="71">
        <f t="shared" si="34"/>
        <v>0</v>
      </c>
      <c r="Q9" s="71">
        <f t="shared" si="35"/>
        <v>0</v>
      </c>
      <c r="R9" s="2">
        <v>0</v>
      </c>
      <c r="S9" s="2"/>
      <c r="T9" s="2"/>
    </row>
    <row r="10" spans="1:35">
      <c r="A10" s="4">
        <f t="shared" si="24"/>
        <v>0</v>
      </c>
      <c r="B10" s="4">
        <f t="shared" si="25"/>
        <v>0</v>
      </c>
      <c r="C10" s="4">
        <f t="shared" si="26"/>
        <v>0</v>
      </c>
      <c r="D10" s="4">
        <f t="shared" si="27"/>
        <v>0</v>
      </c>
      <c r="E10" s="5">
        <f t="shared" si="28"/>
        <v>0</v>
      </c>
      <c r="F10" s="4" t="e">
        <f t="shared" si="29"/>
        <v>#DIV/0!</v>
      </c>
      <c r="G10" s="4" t="e">
        <f t="shared" si="30"/>
        <v>#DIV/0!</v>
      </c>
      <c r="H10" s="4" t="e">
        <f t="shared" si="31"/>
        <v>#DIV/0!</v>
      </c>
      <c r="I10" s="4">
        <f t="shared" si="32"/>
        <v>0</v>
      </c>
      <c r="J10" s="4">
        <f t="shared" si="33"/>
        <v>0</v>
      </c>
      <c r="K10" s="71"/>
      <c r="L10" s="71"/>
      <c r="M10" s="71"/>
      <c r="N10" s="71"/>
      <c r="O10" s="71">
        <v>0</v>
      </c>
      <c r="P10" s="71">
        <f t="shared" si="34"/>
        <v>0</v>
      </c>
      <c r="Q10" s="71">
        <f t="shared" si="35"/>
        <v>0</v>
      </c>
      <c r="R10" s="2">
        <v>0</v>
      </c>
      <c r="S10" s="2"/>
    </row>
    <row r="11" spans="1:35" ht="16.5">
      <c r="A11" s="4">
        <f t="shared" si="24"/>
        <v>0</v>
      </c>
      <c r="B11" s="4">
        <f t="shared" si="25"/>
        <v>0</v>
      </c>
      <c r="C11" s="4">
        <f t="shared" si="26"/>
        <v>0</v>
      </c>
      <c r="D11" s="4">
        <f t="shared" si="27"/>
        <v>0</v>
      </c>
      <c r="E11" s="5">
        <f t="shared" si="28"/>
        <v>0</v>
      </c>
      <c r="F11" s="4" t="e">
        <f t="shared" si="29"/>
        <v>#DIV/0!</v>
      </c>
      <c r="G11" s="4" t="e">
        <f t="shared" si="30"/>
        <v>#DIV/0!</v>
      </c>
      <c r="H11" s="4" t="e">
        <f t="shared" si="31"/>
        <v>#DIV/0!</v>
      </c>
      <c r="I11" s="4">
        <f t="shared" si="32"/>
        <v>0</v>
      </c>
      <c r="J11" s="4">
        <f t="shared" si="33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3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4"/>
        <v>0</v>
      </c>
      <c r="B12" s="4">
        <f t="shared" si="25"/>
        <v>0</v>
      </c>
      <c r="C12" s="4">
        <f t="shared" si="26"/>
        <v>0</v>
      </c>
      <c r="D12" s="4">
        <f t="shared" si="27"/>
        <v>0</v>
      </c>
      <c r="E12" s="5">
        <f t="shared" si="28"/>
        <v>0</v>
      </c>
      <c r="F12" s="4" t="e">
        <f t="shared" si="29"/>
        <v>#DIV/0!</v>
      </c>
      <c r="G12" s="4" t="e">
        <f t="shared" si="30"/>
        <v>#DIV/0!</v>
      </c>
      <c r="H12" s="4" t="e">
        <f t="shared" si="31"/>
        <v>#DIV/0!</v>
      </c>
      <c r="I12" s="4">
        <f t="shared" si="32"/>
        <v>0</v>
      </c>
      <c r="J12" s="4">
        <f t="shared" si="33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35"/>
        <v>0</v>
      </c>
      <c r="R12" s="2">
        <v>0</v>
      </c>
      <c r="S12" s="2"/>
      <c r="V12" s="68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35"/>
        <v>0</v>
      </c>
      <c r="R13" s="2">
        <v>0</v>
      </c>
      <c r="S13" s="2"/>
    </row>
    <row r="14" spans="1:35">
      <c r="A14" s="4">
        <f t="shared" ref="A14:A15" si="36">N14</f>
        <v>0</v>
      </c>
      <c r="B14" s="4">
        <f t="shared" ref="B14:B15" si="37">Q14</f>
        <v>0</v>
      </c>
      <c r="C14" s="4">
        <f t="shared" ref="C14:C15" si="38">B14*1.2</f>
        <v>0</v>
      </c>
      <c r="D14" s="4">
        <f t="shared" ref="D14:D15" si="39">C14*1.2</f>
        <v>0</v>
      </c>
      <c r="E14" s="5">
        <f t="shared" ref="E14:E15" si="40">R14</f>
        <v>0</v>
      </c>
      <c r="F14" s="4" t="e">
        <f t="shared" ref="F14:F15" si="41">ROUND((E14/B14),0)</f>
        <v>#DIV/0!</v>
      </c>
      <c r="G14" s="4" t="e">
        <f t="shared" ref="G14:G15" si="42">ROUND((E14/C14),0)</f>
        <v>#DIV/0!</v>
      </c>
      <c r="H14" s="4" t="e">
        <f t="shared" ref="H14:H15" si="43">ROUND((E14/D14),0)</f>
        <v>#DIV/0!</v>
      </c>
      <c r="I14" s="4">
        <f t="shared" ref="I14:I15" si="44">T14</f>
        <v>0</v>
      </c>
      <c r="J14" s="4">
        <f t="shared" ref="J14:J15" si="45">U14</f>
        <v>0</v>
      </c>
      <c r="O14" s="71">
        <v>0</v>
      </c>
      <c r="P14" s="71">
        <f t="shared" ref="P14:P16" si="46">O14/1.2</f>
        <v>0</v>
      </c>
      <c r="Q14" s="71">
        <f t="shared" ref="Q14:Q18" si="47">P14/1.2</f>
        <v>0</v>
      </c>
      <c r="R14" s="2">
        <v>0</v>
      </c>
      <c r="S14" s="2"/>
    </row>
    <row r="15" spans="1:35">
      <c r="A15" s="4">
        <f t="shared" si="36"/>
        <v>0</v>
      </c>
      <c r="B15" s="4">
        <f t="shared" si="37"/>
        <v>0</v>
      </c>
      <c r="C15" s="4">
        <f t="shared" si="38"/>
        <v>0</v>
      </c>
      <c r="D15" s="4">
        <f t="shared" si="39"/>
        <v>0</v>
      </c>
      <c r="E15" s="5">
        <f t="shared" si="40"/>
        <v>0</v>
      </c>
      <c r="F15" s="4" t="e">
        <f t="shared" si="41"/>
        <v>#DIV/0!</v>
      </c>
      <c r="G15" s="4" t="e">
        <f t="shared" si="42"/>
        <v>#DIV/0!</v>
      </c>
      <c r="H15" s="4" t="e">
        <f t="shared" si="43"/>
        <v>#DIV/0!</v>
      </c>
      <c r="I15" s="4">
        <f t="shared" si="44"/>
        <v>0</v>
      </c>
      <c r="J15" s="4">
        <f t="shared" si="45"/>
        <v>0</v>
      </c>
      <c r="O15" s="71">
        <v>0</v>
      </c>
      <c r="P15" s="71">
        <f t="shared" si="46"/>
        <v>0</v>
      </c>
      <c r="Q15" s="71">
        <f t="shared" si="47"/>
        <v>0</v>
      </c>
      <c r="R15" s="2">
        <v>0</v>
      </c>
      <c r="S15" s="2"/>
    </row>
    <row r="16" spans="1:35">
      <c r="A16" s="4">
        <f t="shared" ref="A16:A19" si="48">N16</f>
        <v>0</v>
      </c>
      <c r="B16" s="4">
        <f t="shared" ref="B16:B19" si="49">Q16</f>
        <v>0</v>
      </c>
      <c r="C16" s="4">
        <f t="shared" ref="C16:C19" si="50">B16*1.2</f>
        <v>0</v>
      </c>
      <c r="D16" s="4">
        <f t="shared" ref="D16:D19" si="51">C16*1.2</f>
        <v>0</v>
      </c>
      <c r="E16" s="5">
        <f t="shared" ref="E16:E19" si="52">R16</f>
        <v>0</v>
      </c>
      <c r="F16" s="4" t="e">
        <f t="shared" ref="F16:F19" si="53">ROUND((E16/B16),0)</f>
        <v>#DIV/0!</v>
      </c>
      <c r="G16" s="4" t="e">
        <f t="shared" ref="G16:G19" si="54">ROUND((E16/C16),0)</f>
        <v>#DIV/0!</v>
      </c>
      <c r="H16" s="4" t="e">
        <f t="shared" ref="H16:H19" si="55">ROUND((E16/D16),0)</f>
        <v>#DIV/0!</v>
      </c>
      <c r="I16" s="4">
        <f t="shared" ref="I16:J19" si="56">T16</f>
        <v>0</v>
      </c>
      <c r="J16" s="4">
        <f t="shared" si="56"/>
        <v>0</v>
      </c>
      <c r="O16" s="71">
        <v>0</v>
      </c>
      <c r="P16" s="71">
        <f t="shared" si="46"/>
        <v>0</v>
      </c>
      <c r="Q16" s="71">
        <f t="shared" si="47"/>
        <v>0</v>
      </c>
      <c r="R16" s="2">
        <v>0</v>
      </c>
      <c r="S16" s="2"/>
    </row>
    <row r="17" spans="1:19">
      <c r="A17" s="4">
        <f t="shared" si="48"/>
        <v>0</v>
      </c>
      <c r="B17" s="4">
        <f t="shared" si="49"/>
        <v>0</v>
      </c>
      <c r="C17" s="4">
        <f t="shared" si="50"/>
        <v>0</v>
      </c>
      <c r="D17" s="4">
        <f t="shared" si="51"/>
        <v>0</v>
      </c>
      <c r="E17" s="5">
        <f t="shared" si="52"/>
        <v>0</v>
      </c>
      <c r="F17" s="4" t="e">
        <f t="shared" si="53"/>
        <v>#DIV/0!</v>
      </c>
      <c r="G17" s="4" t="e">
        <f t="shared" si="54"/>
        <v>#DIV/0!</v>
      </c>
      <c r="H17" s="4" t="e">
        <f t="shared" si="55"/>
        <v>#DIV/0!</v>
      </c>
      <c r="I17" s="4">
        <f t="shared" si="56"/>
        <v>0</v>
      </c>
      <c r="J17" s="4">
        <f t="shared" si="56"/>
        <v>0</v>
      </c>
      <c r="O17" s="71">
        <v>0</v>
      </c>
      <c r="P17" s="71">
        <f>O17/1.2</f>
        <v>0</v>
      </c>
      <c r="Q17" s="71">
        <f t="shared" si="47"/>
        <v>0</v>
      </c>
      <c r="R17" s="2">
        <v>0</v>
      </c>
      <c r="S17" s="2"/>
    </row>
    <row r="18" spans="1:19">
      <c r="A18" s="4">
        <f t="shared" si="48"/>
        <v>0</v>
      </c>
      <c r="B18" s="4">
        <f t="shared" si="49"/>
        <v>0</v>
      </c>
      <c r="C18" s="4">
        <f t="shared" si="50"/>
        <v>0</v>
      </c>
      <c r="D18" s="4">
        <f t="shared" si="51"/>
        <v>0</v>
      </c>
      <c r="E18" s="5">
        <f t="shared" si="52"/>
        <v>0</v>
      </c>
      <c r="F18" s="4" t="e">
        <f t="shared" si="53"/>
        <v>#DIV/0!</v>
      </c>
      <c r="G18" s="4" t="e">
        <f t="shared" si="54"/>
        <v>#DIV/0!</v>
      </c>
      <c r="H18" s="4" t="e">
        <f t="shared" si="55"/>
        <v>#DIV/0!</v>
      </c>
      <c r="I18" s="4">
        <f t="shared" si="56"/>
        <v>0</v>
      </c>
      <c r="J18" s="4">
        <f t="shared" si="56"/>
        <v>0</v>
      </c>
      <c r="O18" s="71">
        <v>0</v>
      </c>
      <c r="P18" s="71">
        <f>O18/1.2</f>
        <v>0</v>
      </c>
      <c r="Q18" s="71">
        <f t="shared" si="47"/>
        <v>0</v>
      </c>
      <c r="R18" s="2">
        <v>0</v>
      </c>
      <c r="S18" s="2"/>
    </row>
    <row r="19" spans="1:19">
      <c r="A19" s="4">
        <f t="shared" si="48"/>
        <v>0</v>
      </c>
      <c r="B19" s="4">
        <f t="shared" si="49"/>
        <v>0</v>
      </c>
      <c r="C19" s="4">
        <f t="shared" si="50"/>
        <v>0</v>
      </c>
      <c r="D19" s="4">
        <f t="shared" si="51"/>
        <v>0</v>
      </c>
      <c r="E19" s="5">
        <f t="shared" si="52"/>
        <v>0</v>
      </c>
      <c r="F19" s="4" t="e">
        <f t="shared" si="53"/>
        <v>#DIV/0!</v>
      </c>
      <c r="G19" s="4" t="e">
        <f t="shared" si="54"/>
        <v>#DIV/0!</v>
      </c>
      <c r="H19" s="4" t="e">
        <f t="shared" si="55"/>
        <v>#DIV/0!</v>
      </c>
      <c r="I19" s="4">
        <f t="shared" si="56"/>
        <v>0</v>
      </c>
      <c r="J19" s="4">
        <f t="shared" si="56"/>
        <v>0</v>
      </c>
      <c r="O19" s="71">
        <v>0</v>
      </c>
      <c r="P19" s="71">
        <f>O19/1.2</f>
        <v>0</v>
      </c>
      <c r="Q19" s="71">
        <f t="shared" ref="Q19" si="5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zoomScale="70" zoomScaleNormal="70" workbookViewId="0">
      <selection activeCell="I8" sqref="I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8"/>
  <sheetViews>
    <sheetView zoomScale="70" zoomScaleNormal="70" workbookViewId="0">
      <selection activeCell="H4" sqref="H4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4" zoomScale="85" zoomScaleNormal="85" workbookViewId="0">
      <selection activeCell="K12" sqref="K1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 Measurment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2024-11-28T12:11:21Z</dcterms:modified>
</cp:coreProperties>
</file>