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6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4"/>
  <c r="P9"/>
  <c r="J9"/>
  <c r="I9"/>
  <c r="E9"/>
  <c r="G9" s="1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B7"/>
  <c r="C7" s="1"/>
  <c r="D7" s="1"/>
  <c r="A7"/>
  <c r="Q6"/>
  <c r="P6"/>
  <c r="J6"/>
  <c r="I6"/>
  <c r="E6"/>
  <c r="G6" s="1"/>
  <c r="B6"/>
  <c r="C6" s="1"/>
  <c r="D6" s="1"/>
  <c r="A6"/>
  <c r="Q5"/>
  <c r="P5"/>
  <c r="J5"/>
  <c r="I5"/>
  <c r="E5"/>
  <c r="G5" s="1"/>
  <c r="B5"/>
  <c r="C5" s="1"/>
  <c r="D5" s="1"/>
  <c r="A5"/>
  <c r="Q4"/>
  <c r="P4"/>
  <c r="J4"/>
  <c r="I4"/>
  <c r="E4"/>
  <c r="G4" s="1"/>
  <c r="B4"/>
  <c r="C4" s="1"/>
  <c r="D4" s="1"/>
  <c r="A4"/>
  <c r="Q3"/>
  <c r="B3" s="1"/>
  <c r="C3" s="1"/>
  <c r="D3" s="1"/>
  <c r="P3"/>
  <c r="J3"/>
  <c r="I3"/>
  <c r="E3"/>
  <c r="A3"/>
  <c r="Q2"/>
  <c r="B2" s="1"/>
  <c r="C2" s="1"/>
  <c r="D2" s="1"/>
  <c r="P2"/>
  <c r="J2"/>
  <c r="I2"/>
  <c r="E2"/>
  <c r="A2"/>
  <c r="P11"/>
  <c r="Q11" s="1"/>
  <c r="B11" s="1"/>
  <c r="J11"/>
  <c r="I11"/>
  <c r="E11"/>
  <c r="A11"/>
  <c r="P10"/>
  <c r="Q10" s="1"/>
  <c r="B10" s="1"/>
  <c r="J10"/>
  <c r="I10"/>
  <c r="E10"/>
  <c r="A10"/>
  <c r="E16" i="25"/>
  <c r="G2" i="4" l="1"/>
  <c r="G3"/>
  <c r="G7"/>
  <c r="F2"/>
  <c r="F4"/>
  <c r="F6"/>
  <c r="F8"/>
  <c r="F9"/>
  <c r="H2"/>
  <c r="H4"/>
  <c r="H7"/>
  <c r="H9"/>
  <c r="F3"/>
  <c r="F5"/>
  <c r="F7"/>
  <c r="H3"/>
  <c r="H5"/>
  <c r="H6"/>
  <c r="H8"/>
  <c r="C10"/>
  <c r="F10"/>
  <c r="F11"/>
  <c r="C11"/>
  <c r="D11" l="1"/>
  <c r="H11" s="1"/>
  <c r="G11"/>
  <c r="G10"/>
  <c r="D10"/>
  <c r="H10" s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1" l="1"/>
  <c r="C25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<sst xmlns="http://schemas.openxmlformats.org/spreadsheetml/2006/main" count="130" uniqueCount="99">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</sst>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4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0" xfId="0" applyFill="1" applyBorder="1"/>
    <xf numFmtId="43" fontId="0" fillId="0" borderId="0" xfId="0" applyNumberFormat="1" applyFill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173935</xdr:rowOff>
    </xdr:from>
    <xdr:to>
      <xdr:col>12</xdr:col>
      <xdr:colOff>523875</xdr:colOff>
      <xdr:row>28</xdr:row>
      <xdr:rowOff>13667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4435"/>
          <a:ext cx="7878832" cy="49832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2</xdr:row>
      <xdr:rowOff>123825</xdr:rowOff>
    </xdr:from>
    <xdr:to>
      <xdr:col>14</xdr:col>
      <xdr:colOff>123825</xdr:colOff>
      <xdr:row>32</xdr:row>
      <xdr:rowOff>66675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504825"/>
          <a:ext cx="8362950" cy="5657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B24" sqref="B2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36235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34200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34200</v>
      </c>
      <c r="D5" s="57" t="s">
        <v>61</v>
      </c>
      <c r="E5" s="58">
        <f>ROUND(C5/10.764,0)</f>
        <v>3177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11800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22400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22400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34200</v>
      </c>
      <c r="D10" s="57" t="s">
        <v>61</v>
      </c>
      <c r="E10" s="58">
        <f>ROUND(C10/10.764,0)</f>
        <v>3177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59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/>
      <c r="D16" s="73"/>
      <c r="E16" s="61">
        <f>C17*2000</f>
        <v>1634000</v>
      </c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v>817</v>
      </c>
      <c r="D17" s="73">
        <f>C17*E10</f>
        <v>2595609</v>
      </c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/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workbookViewId="0">
      <selection activeCell="C20" sqref="C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5.140625" customWidth="1"/>
    <col min="8" max="8" width="13.285156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6800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4800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4800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6800</v>
      </c>
      <c r="D16" s="21"/>
      <c r="E16" s="61"/>
      <c r="F16" s="76"/>
      <c r="G16" s="76"/>
    </row>
    <row r="17" spans="1:8">
      <c r="B17" s="24"/>
      <c r="C17" s="25"/>
      <c r="D17" s="25"/>
      <c r="F17" s="76"/>
      <c r="G17" s="76"/>
    </row>
    <row r="18" spans="1:8" ht="16.5">
      <c r="A18" s="28" t="s">
        <v>94</v>
      </c>
      <c r="B18" s="7"/>
      <c r="C18" s="74">
        <v>681</v>
      </c>
      <c r="D18" s="74"/>
      <c r="E18" s="75"/>
      <c r="F18" s="76"/>
      <c r="G18" s="76"/>
    </row>
    <row r="19" spans="1:8">
      <c r="A19" s="15"/>
      <c r="B19" s="6"/>
      <c r="C19" s="30">
        <f>C18*C16</f>
        <v>4630800</v>
      </c>
      <c r="D19" s="76" t="s">
        <v>68</v>
      </c>
      <c r="E19" s="30"/>
      <c r="F19" s="116"/>
      <c r="G19" s="76"/>
    </row>
    <row r="20" spans="1:8">
      <c r="A20" s="15"/>
      <c r="B20" s="61">
        <f>C20*90%</f>
        <v>3750948</v>
      </c>
      <c r="C20" s="31">
        <f>C19*90%</f>
        <v>4167720</v>
      </c>
      <c r="D20" s="76" t="s">
        <v>24</v>
      </c>
      <c r="E20" s="31"/>
      <c r="F20" s="116"/>
      <c r="G20" s="76"/>
    </row>
    <row r="21" spans="1:8">
      <c r="A21" s="15"/>
      <c r="C21" s="31">
        <f>C19*80%</f>
        <v>3704640</v>
      </c>
      <c r="D21" s="76" t="s">
        <v>25</v>
      </c>
      <c r="E21" s="31"/>
      <c r="F21" s="116"/>
      <c r="G21" s="76"/>
    </row>
    <row r="22" spans="1:8">
      <c r="A22" s="15"/>
      <c r="F22" s="76"/>
      <c r="G22" s="76"/>
    </row>
    <row r="23" spans="1:8">
      <c r="A23" s="32" t="s">
        <v>26</v>
      </c>
      <c r="B23" s="33"/>
      <c r="C23" s="34">
        <f>C4*C18</f>
        <v>1362000</v>
      </c>
      <c r="D23" s="34">
        <f>D4*D18</f>
        <v>0</v>
      </c>
    </row>
    <row r="24" spans="1:8">
      <c r="A24" s="15" t="s">
        <v>27</v>
      </c>
      <c r="F24" s="54"/>
    </row>
    <row r="25" spans="1:8">
      <c r="A25" s="35" t="s">
        <v>28</v>
      </c>
      <c r="B25" s="16"/>
      <c r="C25" s="31">
        <f>C19*0.025/12</f>
        <v>9647.5</v>
      </c>
      <c r="D25" s="31"/>
      <c r="E25" s="120"/>
      <c r="F25" s="121"/>
    </row>
    <row r="26" spans="1:8">
      <c r="C26" s="31"/>
      <c r="D26" s="31"/>
      <c r="E26" s="120"/>
      <c r="F26" s="121"/>
      <c r="H26" s="54"/>
    </row>
    <row r="27" spans="1:8">
      <c r="C27" s="31"/>
      <c r="D27" s="31"/>
      <c r="E27" s="120"/>
      <c r="F27" s="12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B1" zoomScale="70" zoomScaleNormal="70" workbookViewId="0">
      <selection activeCell="Q3" sqref="Q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1041.6666666666667</v>
      </c>
      <c r="C2" s="4">
        <f t="shared" ref="C2:C9" si="2">B2*1.2</f>
        <v>1250</v>
      </c>
      <c r="D2" s="4">
        <f t="shared" ref="D2:D9" si="3">C2*1.2</f>
        <v>1500</v>
      </c>
      <c r="E2" s="5">
        <f t="shared" ref="E2:E9" si="4">R2</f>
        <v>6500000</v>
      </c>
      <c r="F2" s="4">
        <f t="shared" ref="F2:F9" si="5">ROUND((E2/B2),0)</f>
        <v>6240</v>
      </c>
      <c r="G2" s="4">
        <f t="shared" ref="G2:G9" si="6">ROUND((E2/C2),0)</f>
        <v>5200</v>
      </c>
      <c r="H2" s="4">
        <f t="shared" ref="H2:H9" si="7">ROUND((E2/D2),0)</f>
        <v>4333</v>
      </c>
      <c r="I2" s="4">
        <f t="shared" ref="I2:I9" si="8">T2</f>
        <v>0</v>
      </c>
      <c r="J2" s="4">
        <f t="shared" ref="J2:J9" si="9">U2</f>
        <v>0</v>
      </c>
      <c r="K2" s="73"/>
      <c r="L2" s="73"/>
      <c r="M2" s="73"/>
      <c r="N2" s="73"/>
      <c r="O2" s="73">
        <v>1500</v>
      </c>
      <c r="P2" s="73">
        <f t="shared" ref="P2:P7" si="10">O2/1.2</f>
        <v>1250</v>
      </c>
      <c r="Q2" s="73">
        <f t="shared" ref="Q2:Q9" si="11">P2/1.2</f>
        <v>1041.6666666666667</v>
      </c>
      <c r="R2" s="2">
        <v>6500000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621.52777777777783</v>
      </c>
      <c r="C3" s="4">
        <f t="shared" si="2"/>
        <v>745.83333333333337</v>
      </c>
      <c r="D3" s="4">
        <f t="shared" si="3"/>
        <v>895</v>
      </c>
      <c r="E3" s="5">
        <f t="shared" si="4"/>
        <v>4500000</v>
      </c>
      <c r="F3" s="4">
        <f t="shared" si="5"/>
        <v>7240</v>
      </c>
      <c r="G3" s="4">
        <f t="shared" si="6"/>
        <v>6034</v>
      </c>
      <c r="H3" s="4">
        <f t="shared" si="7"/>
        <v>5028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895</v>
      </c>
      <c r="P3" s="73">
        <f t="shared" si="10"/>
        <v>745.83333333333337</v>
      </c>
      <c r="Q3" s="73">
        <f t="shared" si="11"/>
        <v>621.52777777777783</v>
      </c>
      <c r="R3" s="2">
        <v>4500000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0"/>
        <v>0</v>
      </c>
      <c r="Q5" s="73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si="10"/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0"/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>O8/1.2</f>
        <v>0</v>
      </c>
      <c r="Q8" s="73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11"/>
        <v>0</v>
      </c>
      <c r="R9" s="2">
        <v>0</v>
      </c>
      <c r="S9" s="2"/>
      <c r="T9" s="2"/>
    </row>
    <row r="10" spans="1:35">
      <c r="A10" s="4">
        <f t="shared" ref="A3:A11" si="12">N10</f>
        <v>0</v>
      </c>
      <c r="B10" s="4">
        <f t="shared" ref="B3:B11" si="13">Q10</f>
        <v>0</v>
      </c>
      <c r="C10" s="4">
        <f t="shared" ref="C3:C11" si="14">B10*1.2</f>
        <v>0</v>
      </c>
      <c r="D10" s="4">
        <f t="shared" ref="D3:D11" si="15">C10*1.2</f>
        <v>0</v>
      </c>
      <c r="E10" s="5">
        <f t="shared" ref="E3:E11" si="16">R10</f>
        <v>0</v>
      </c>
      <c r="F10" s="4" t="e">
        <f t="shared" ref="F3:F11" si="17">ROUND((E10/B10),0)</f>
        <v>#DIV/0!</v>
      </c>
      <c r="G10" s="4" t="e">
        <f t="shared" ref="G3:G11" si="18">ROUND((E10/C10),0)</f>
        <v>#DIV/0!</v>
      </c>
      <c r="H10" s="4" t="e">
        <f t="shared" ref="H3:H11" si="19">ROUND((E10/D10),0)</f>
        <v>#DIV/0!</v>
      </c>
      <c r="I10" s="4">
        <f t="shared" ref="I3:I11" si="20">T10</f>
        <v>0</v>
      </c>
      <c r="J10" s="4">
        <f t="shared" ref="J3:J11" si="21">U10</f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ref="Q3:Q11" si="22">P10/1.2</f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22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3">N12</f>
        <v>0</v>
      </c>
      <c r="B12" s="4">
        <f t="shared" ref="B12:B15" si="24">Q12</f>
        <v>0</v>
      </c>
      <c r="C12" s="4">
        <f t="shared" ref="C12:C15" si="25">B12*1.2</f>
        <v>0</v>
      </c>
      <c r="D12" s="4">
        <f t="shared" ref="D12:D15" si="26">C12*1.2</f>
        <v>0</v>
      </c>
      <c r="E12" s="5">
        <f t="shared" ref="E12:E15" si="27">R12</f>
        <v>0</v>
      </c>
      <c r="F12" s="4" t="e">
        <f t="shared" ref="F12:F15" si="28">ROUND((E12/B12),0)</f>
        <v>#DIV/0!</v>
      </c>
      <c r="G12" s="4" t="e">
        <f t="shared" ref="G12:G15" si="29">ROUND((E12/C12),0)</f>
        <v>#DIV/0!</v>
      </c>
      <c r="H12" s="4" t="e">
        <f t="shared" ref="H12:H15" si="30">ROUND((E12/D12),0)</f>
        <v>#DIV/0!</v>
      </c>
      <c r="I12" s="4">
        <f t="shared" ref="I12:I15" si="31">T12</f>
        <v>0</v>
      </c>
      <c r="J12" s="4">
        <f t="shared" ref="J12:J15" si="32">U12</f>
        <v>0</v>
      </c>
      <c r="O12">
        <v>0</v>
      </c>
      <c r="P12">
        <f t="shared" ref="P12" si="33">O12/1.2</f>
        <v>0</v>
      </c>
      <c r="Q12">
        <f t="shared" ref="Q12" si="34">P12/1.2</f>
        <v>0</v>
      </c>
      <c r="R12" s="2">
        <v>0</v>
      </c>
      <c r="S12" s="2"/>
      <c r="V12" s="69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O13">
        <v>0</v>
      </c>
      <c r="P13">
        <f t="shared" ref="P13" si="35">O13/1.2</f>
        <v>0</v>
      </c>
      <c r="Q13">
        <f t="shared" ref="Q13" si="36">P13/1.2</f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O14">
        <v>0</v>
      </c>
      <c r="P14">
        <f t="shared" ref="P14:P15" si="37">O14/1.2</f>
        <v>0</v>
      </c>
      <c r="Q14">
        <f t="shared" ref="Q14:Q15" si="38">P14/1.2</f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O15">
        <v>0</v>
      </c>
      <c r="P15">
        <f t="shared" si="37"/>
        <v>0</v>
      </c>
      <c r="Q15">
        <f t="shared" si="38"/>
        <v>0</v>
      </c>
      <c r="R15" s="2">
        <v>0</v>
      </c>
      <c r="S15" s="2"/>
    </row>
    <row r="16" spans="1:35">
      <c r="A16" s="4">
        <f t="shared" ref="A16:A19" si="39">N16</f>
        <v>0</v>
      </c>
      <c r="B16" s="4">
        <f t="shared" ref="B16:B19" si="40">Q16</f>
        <v>0</v>
      </c>
      <c r="C16" s="4">
        <f t="shared" ref="C16:C19" si="41">B16*1.2</f>
        <v>0</v>
      </c>
      <c r="D16" s="4">
        <f t="shared" ref="D16:D19" si="42">C16*1.2</f>
        <v>0</v>
      </c>
      <c r="E16" s="5">
        <f t="shared" ref="E16:E19" si="43">R16</f>
        <v>0</v>
      </c>
      <c r="F16" s="4" t="e">
        <f t="shared" ref="F16:F19" si="44">ROUND((E16/B16),0)</f>
        <v>#DIV/0!</v>
      </c>
      <c r="G16" s="4" t="e">
        <f t="shared" ref="G16:G19" si="45">ROUND((E16/C16),0)</f>
        <v>#DIV/0!</v>
      </c>
      <c r="H16" s="4" t="e">
        <f t="shared" ref="H16:H19" si="46">ROUND((E16/D16),0)</f>
        <v>#DIV/0!</v>
      </c>
      <c r="I16" s="4">
        <f t="shared" ref="I16:J19" si="47">T16</f>
        <v>0</v>
      </c>
      <c r="J16" s="4">
        <f t="shared" si="47"/>
        <v>0</v>
      </c>
      <c r="O16">
        <v>0</v>
      </c>
      <c r="P16">
        <f t="shared" ref="P16:P17" si="48">O16/1.2</f>
        <v>0</v>
      </c>
      <c r="Q16">
        <f t="shared" ref="Q16:Q18" si="49">P16/1.2</f>
        <v>0</v>
      </c>
      <c r="R16" s="2">
        <v>0</v>
      </c>
      <c r="S16" s="2"/>
    </row>
    <row r="17" spans="1:19">
      <c r="A17" s="4">
        <f t="shared" si="39"/>
        <v>0</v>
      </c>
      <c r="B17" s="4">
        <f t="shared" si="40"/>
        <v>0</v>
      </c>
      <c r="C17" s="4">
        <f t="shared" si="41"/>
        <v>0</v>
      </c>
      <c r="D17" s="4">
        <f t="shared" si="42"/>
        <v>0</v>
      </c>
      <c r="E17" s="5">
        <f t="shared" si="43"/>
        <v>0</v>
      </c>
      <c r="F17" s="4" t="e">
        <f t="shared" si="44"/>
        <v>#DIV/0!</v>
      </c>
      <c r="G17" s="4" t="e">
        <f t="shared" si="45"/>
        <v>#DIV/0!</v>
      </c>
      <c r="H17" s="4" t="e">
        <f t="shared" si="46"/>
        <v>#DIV/0!</v>
      </c>
      <c r="I17" s="4">
        <f t="shared" si="47"/>
        <v>0</v>
      </c>
      <c r="J17" s="4">
        <f t="shared" si="47"/>
        <v>0</v>
      </c>
      <c r="O17">
        <v>0</v>
      </c>
      <c r="P17">
        <f t="shared" si="48"/>
        <v>0</v>
      </c>
      <c r="Q17">
        <f t="shared" si="49"/>
        <v>0</v>
      </c>
      <c r="R17" s="2">
        <v>0</v>
      </c>
      <c r="S17" s="2"/>
    </row>
    <row r="18" spans="1:19">
      <c r="A18" s="4">
        <f t="shared" si="39"/>
        <v>0</v>
      </c>
      <c r="B18" s="4">
        <f t="shared" si="40"/>
        <v>0</v>
      </c>
      <c r="C18" s="4">
        <f t="shared" si="41"/>
        <v>0</v>
      </c>
      <c r="D18" s="4">
        <f t="shared" si="42"/>
        <v>0</v>
      </c>
      <c r="E18" s="5">
        <f t="shared" si="43"/>
        <v>0</v>
      </c>
      <c r="F18" s="4" t="e">
        <f t="shared" si="44"/>
        <v>#DIV/0!</v>
      </c>
      <c r="G18" s="4" t="e">
        <f t="shared" si="45"/>
        <v>#DIV/0!</v>
      </c>
      <c r="H18" s="4" t="e">
        <f t="shared" si="46"/>
        <v>#DIV/0!</v>
      </c>
      <c r="I18" s="4">
        <f t="shared" si="47"/>
        <v>0</v>
      </c>
      <c r="J18" s="4">
        <f t="shared" si="47"/>
        <v>0</v>
      </c>
      <c r="O18">
        <v>0</v>
      </c>
      <c r="P18">
        <f>O18/1.2</f>
        <v>0</v>
      </c>
      <c r="Q18">
        <f t="shared" si="49"/>
        <v>0</v>
      </c>
      <c r="R18" s="2">
        <v>0</v>
      </c>
      <c r="S18" s="2"/>
    </row>
    <row r="19" spans="1:19">
      <c r="A19" s="4">
        <f t="shared" si="39"/>
        <v>0</v>
      </c>
      <c r="B19" s="4">
        <f t="shared" si="40"/>
        <v>0</v>
      </c>
      <c r="C19" s="4">
        <f t="shared" si="41"/>
        <v>0</v>
      </c>
      <c r="D19" s="4">
        <f t="shared" si="42"/>
        <v>0</v>
      </c>
      <c r="E19" s="5">
        <f t="shared" si="43"/>
        <v>0</v>
      </c>
      <c r="F19" s="4" t="e">
        <f t="shared" si="44"/>
        <v>#DIV/0!</v>
      </c>
      <c r="G19" s="4" t="e">
        <f t="shared" si="45"/>
        <v>#DIV/0!</v>
      </c>
      <c r="H19" s="4" t="e">
        <f t="shared" si="46"/>
        <v>#DIV/0!</v>
      </c>
      <c r="I19" s="4">
        <f t="shared" si="47"/>
        <v>0</v>
      </c>
      <c r="J19" s="4">
        <f t="shared" si="47"/>
        <v>0</v>
      </c>
      <c r="O19" s="73">
        <v>0</v>
      </c>
      <c r="P19" s="73">
        <f>O19/1.2</f>
        <v>0</v>
      </c>
      <c r="Q19" s="73">
        <f t="shared" ref="Q19" si="50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4" zoomScale="115" zoomScaleNormal="115" workbookViewId="0">
      <selection activeCell="F8" sqref="F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I13" sqref="I1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2024-11-28T08:35:57Z</dcterms:modified>
</cp:coreProperties>
</file>