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adhavi Amarkant Sonawane\"/>
    </mc:Choice>
  </mc:AlternateContent>
  <xr:revisionPtr revIDLastSave="0" documentId="13_ncr:1_{97580831-03E1-49A5-BE0D-B6D07BB678A9}" xr6:coauthVersionLast="36" xr6:coauthVersionMax="36" xr10:uidLastSave="{00000000-0000-0000-0000-000000000000}"/>
  <bookViews>
    <workbookView xWindow="0" yWindow="0" windowWidth="2472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R37" i="4" l="1"/>
  <c r="R36" i="4"/>
  <c r="R35" i="4"/>
  <c r="R34" i="4"/>
  <c r="R33" i="4"/>
  <c r="R32" i="4"/>
  <c r="R31" i="4"/>
  <c r="R30" i="4"/>
  <c r="R29" i="4"/>
  <c r="I33" i="4"/>
  <c r="P22" i="4"/>
  <c r="Q22" i="4" s="1"/>
  <c r="B22" i="4" s="1"/>
  <c r="C22" i="4" s="1"/>
  <c r="D22" i="4" s="1"/>
  <c r="J22" i="4"/>
  <c r="I22" i="4"/>
  <c r="E22" i="4"/>
  <c r="H22" i="4" s="1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I29" i="4"/>
  <c r="R38" i="4" l="1"/>
  <c r="H17" i="4"/>
  <c r="H18" i="4"/>
  <c r="H19" i="4"/>
  <c r="H16" i="4"/>
  <c r="H20" i="4"/>
  <c r="F20" i="4"/>
  <c r="F21" i="4"/>
  <c r="F22" i="4"/>
  <c r="F16" i="4"/>
  <c r="F19" i="4"/>
  <c r="G16" i="4"/>
  <c r="G17" i="4"/>
  <c r="G18" i="4"/>
  <c r="G19" i="4"/>
  <c r="G20" i="4"/>
  <c r="G21" i="4"/>
  <c r="G22" i="4"/>
  <c r="F17" i="4"/>
  <c r="F18" i="4"/>
  <c r="P12" i="4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<sst xmlns="http://schemas.openxmlformats.org/spreadsheetml/2006/main" count="28" uniqueCount="25">
  <si>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</si>
  <si>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</si>
  <si>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</si>
  <si>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</si>
  <si>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</si>
  <si>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</si>
  <si>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</si>
  <si>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</si>
  <si>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</si>
  <si>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</si>
  <si>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</si>
  <si>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</si>
  <si>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</si>
  <si>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1801, 18th Floor, Wing - B, Fortuna Blue, Sitaram Jadhav Marg, Lower Parel, Mumbai, 400013</t>
  </si>
  <si>
    <t>Draft agreemetn  - 18.07.24</t>
  </si>
  <si>
    <t>rera ca</t>
  </si>
  <si>
    <t>rate</t>
  </si>
  <si>
    <t>fmv</t>
  </si>
  <si>
    <t>av - 2,20,61,000.00</t>
  </si>
  <si>
    <t>20.06.24</t>
  </si>
  <si>
    <t>12.04.24</t>
  </si>
  <si>
    <t>27.03.24</t>
  </si>
  <si>
    <t>12.02.24</t>
  </si>
  <si>
    <t>25.01.24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</si>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</sst>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47</xdr:row>
      <xdr:rowOff>77396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D5CDF-F198-44E8-9DD1-E93DFB67B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5736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B7A152-0932-4FB4-B2C1-4C6DF64A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5070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D05CC-DFD6-4DC1-8C35-74850D21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140953-A22C-4386-B4EB-59C4E031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3838CE-5E25-4F3D-B512-CAA894B7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96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258DE-17E3-46D8-8DB3-B4F076EE8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582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D39AE-A7F4-4D3A-8155-FB4F1765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392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41CD45-9E19-4D81-A908-BF813085F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3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477508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907EF-4216-4947-AC7D-77DC3AC6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11908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2763C-6D70-4725-A8C8-7F7D25C5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48</xdr:row>
      <xdr:rowOff>48835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C30761-CBE5-4968-B5C3-6298E256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51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C375B2-E3D6-4B0D-87D9-5BFBC21F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8507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544192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E38BCC-E780-431D-A65A-671C3BD3A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78592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26EEB-749B-4EEA-A41E-40992F2A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68AE22-39D4-4578-AC02-D9D0D471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11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F99F3-A17C-442B-9873-4A2E1B27D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topLeftCell="D3" zoomScaleNormal="100" workbookViewId="0">
      <selection activeCell="N30" sqref="N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23600000</v>
      </c>
      <c r="F2" s="10">
        <f t="shared" ref="F2:F13" si="4">ROUND((E2/B2),0)</f>
        <v>31467</v>
      </c>
      <c r="G2" s="10">
        <f t="shared" ref="G2:G13" si="5">ROUND((E2/C2),0)</f>
        <v>26222</v>
      </c>
      <c r="H2" s="10">
        <f t="shared" ref="H2:H13" si="6">ROUND((E2/D2),0)</f>
        <v>21852</v>
      </c>
      <c r="I2" s="4" t="e">
        <f>#REF!</f>
        <v>#REF!</v>
      </c>
      <c r="J2" s="4">
        <f t="shared" ref="J2:J13" si="7">S2</f>
        <v>13</v>
      </c>
      <c r="O2">
        <v>0</v>
      </c>
      <c r="P2">
        <f t="shared" ref="P2:P12" si="8">O2/1.2</f>
        <v>0</v>
      </c>
      <c r="Q2">
        <v>750</v>
      </c>
      <c r="R2" s="2">
        <v>23600000</v>
      </c>
      <c r="S2" s="8">
        <v>13</v>
      </c>
      <c r="T2" s="8"/>
    </row>
    <row r="3" spans="1:20" x14ac:dyDescent="0.25">
      <c r="A3" s="4">
        <f t="shared" si="0"/>
        <v>0</v>
      </c>
      <c r="B3" s="4">
        <f t="shared" si="1"/>
        <v>749</v>
      </c>
      <c r="C3" s="4">
        <f t="shared" ref="C3:C15" si="9">B3*1.2</f>
        <v>898.8</v>
      </c>
      <c r="D3" s="4">
        <f t="shared" si="2"/>
        <v>1078.56</v>
      </c>
      <c r="E3" s="5">
        <f t="shared" si="3"/>
        <v>25000000</v>
      </c>
      <c r="F3" s="10">
        <f t="shared" si="4"/>
        <v>33378</v>
      </c>
      <c r="G3" s="10">
        <f t="shared" si="5"/>
        <v>27815</v>
      </c>
      <c r="H3" s="10">
        <f t="shared" si="6"/>
        <v>23179</v>
      </c>
      <c r="I3" s="4" t="e">
        <f>#REF!</f>
        <v>#REF!</v>
      </c>
      <c r="J3" s="4">
        <f t="shared" si="7"/>
        <v>12</v>
      </c>
      <c r="O3">
        <v>0</v>
      </c>
      <c r="P3">
        <f t="shared" si="8"/>
        <v>0</v>
      </c>
      <c r="Q3">
        <v>749</v>
      </c>
      <c r="R3" s="2">
        <v>25000000</v>
      </c>
      <c r="S3" s="8">
        <v>12</v>
      </c>
      <c r="T3" s="8"/>
    </row>
    <row r="4" spans="1:20" x14ac:dyDescent="0.25">
      <c r="A4" s="4">
        <f t="shared" si="0"/>
        <v>0</v>
      </c>
      <c r="B4" s="4">
        <f t="shared" si="1"/>
        <v>458</v>
      </c>
      <c r="C4" s="4">
        <f t="shared" si="9"/>
        <v>549.6</v>
      </c>
      <c r="D4" s="4">
        <f t="shared" si="2"/>
        <v>659.52</v>
      </c>
      <c r="E4" s="5">
        <f t="shared" si="3"/>
        <v>18000000</v>
      </c>
      <c r="F4" s="10">
        <f t="shared" si="4"/>
        <v>39301</v>
      </c>
      <c r="G4" s="10">
        <f t="shared" si="5"/>
        <v>32751</v>
      </c>
      <c r="H4" s="10">
        <f t="shared" si="6"/>
        <v>27293</v>
      </c>
      <c r="I4" s="4" t="e">
        <f>#REF!</f>
        <v>#REF!</v>
      </c>
      <c r="J4" s="4">
        <f t="shared" si="7"/>
        <v>15</v>
      </c>
      <c r="O4">
        <v>0</v>
      </c>
      <c r="P4">
        <f t="shared" si="8"/>
        <v>0</v>
      </c>
      <c r="Q4">
        <v>458</v>
      </c>
      <c r="R4" s="2">
        <v>18000000</v>
      </c>
      <c r="S4" s="8">
        <v>15</v>
      </c>
      <c r="T4" s="8"/>
    </row>
    <row r="5" spans="1:20" x14ac:dyDescent="0.25">
      <c r="A5" s="4">
        <f t="shared" si="0"/>
        <v>0</v>
      </c>
      <c r="B5" s="4">
        <f t="shared" si="1"/>
        <v>749</v>
      </c>
      <c r="C5" s="4">
        <f t="shared" si="9"/>
        <v>898.8</v>
      </c>
      <c r="D5" s="4">
        <f t="shared" si="2"/>
        <v>1078.56</v>
      </c>
      <c r="E5" s="5">
        <f t="shared" si="3"/>
        <v>31300000</v>
      </c>
      <c r="F5" s="10">
        <f t="shared" si="4"/>
        <v>41789</v>
      </c>
      <c r="G5" s="10">
        <f t="shared" si="5"/>
        <v>34824</v>
      </c>
      <c r="H5" s="10">
        <f t="shared" si="6"/>
        <v>29020</v>
      </c>
      <c r="I5" s="4" t="e">
        <f>#REF!</f>
        <v>#REF!</v>
      </c>
      <c r="J5" s="4">
        <f t="shared" si="7"/>
        <v>20</v>
      </c>
      <c r="O5">
        <v>0</v>
      </c>
      <c r="P5">
        <f t="shared" si="8"/>
        <v>0</v>
      </c>
      <c r="Q5">
        <v>749</v>
      </c>
      <c r="R5" s="2">
        <v>31300000</v>
      </c>
      <c r="S5" s="8">
        <v>20</v>
      </c>
      <c r="T5" s="8"/>
    </row>
    <row r="6" spans="1:20" x14ac:dyDescent="0.25">
      <c r="A6" s="4">
        <f t="shared" si="0"/>
        <v>0</v>
      </c>
      <c r="B6" s="4">
        <f t="shared" si="1"/>
        <v>457</v>
      </c>
      <c r="C6" s="4">
        <f t="shared" si="9"/>
        <v>548.4</v>
      </c>
      <c r="D6" s="4">
        <f t="shared" si="2"/>
        <v>658.07999999999993</v>
      </c>
      <c r="E6" s="5">
        <f t="shared" si="3"/>
        <v>20100000</v>
      </c>
      <c r="F6" s="10">
        <f t="shared" si="4"/>
        <v>43982</v>
      </c>
      <c r="G6" s="10">
        <f t="shared" si="5"/>
        <v>36652</v>
      </c>
      <c r="H6" s="10">
        <f t="shared" si="6"/>
        <v>30543</v>
      </c>
      <c r="I6" s="4" t="e">
        <f>#REF!</f>
        <v>#REF!</v>
      </c>
      <c r="J6" s="4">
        <f t="shared" si="7"/>
        <v>15</v>
      </c>
      <c r="O6">
        <v>0</v>
      </c>
      <c r="P6">
        <f t="shared" si="8"/>
        <v>0</v>
      </c>
      <c r="Q6">
        <v>457</v>
      </c>
      <c r="R6" s="2">
        <v>20100000</v>
      </c>
      <c r="S6" s="8">
        <v>15</v>
      </c>
      <c r="T6" s="8"/>
    </row>
    <row r="7" spans="1:20" x14ac:dyDescent="0.25">
      <c r="A7" s="4">
        <f t="shared" si="0"/>
        <v>0</v>
      </c>
      <c r="B7" s="4">
        <f t="shared" si="1"/>
        <v>749</v>
      </c>
      <c r="C7" s="4">
        <f t="shared" si="9"/>
        <v>898.8</v>
      </c>
      <c r="D7" s="4">
        <f t="shared" si="2"/>
        <v>1078.56</v>
      </c>
      <c r="E7" s="5">
        <f t="shared" si="3"/>
        <v>27000000</v>
      </c>
      <c r="F7" s="10">
        <f t="shared" si="4"/>
        <v>36048</v>
      </c>
      <c r="G7" s="10">
        <f t="shared" si="5"/>
        <v>30040</v>
      </c>
      <c r="H7" s="10">
        <f t="shared" si="6"/>
        <v>25033</v>
      </c>
      <c r="I7" s="4" t="e">
        <f>#REF!</f>
        <v>#REF!</v>
      </c>
      <c r="J7" s="4">
        <f t="shared" si="7"/>
        <v>22</v>
      </c>
      <c r="O7">
        <v>0</v>
      </c>
      <c r="P7">
        <f t="shared" si="8"/>
        <v>0</v>
      </c>
      <c r="Q7">
        <v>749</v>
      </c>
      <c r="R7" s="2">
        <v>27000000</v>
      </c>
      <c r="S7" s="8">
        <v>22</v>
      </c>
      <c r="T7" s="8"/>
    </row>
    <row r="8" spans="1:20" x14ac:dyDescent="0.25">
      <c r="A8" s="4">
        <f t="shared" si="0"/>
        <v>0</v>
      </c>
      <c r="B8" s="4">
        <f t="shared" si="1"/>
        <v>750</v>
      </c>
      <c r="C8" s="4">
        <f t="shared" si="9"/>
        <v>900</v>
      </c>
      <c r="D8" s="4">
        <f t="shared" si="2"/>
        <v>1080</v>
      </c>
      <c r="E8" s="5">
        <f t="shared" si="3"/>
        <v>34500000</v>
      </c>
      <c r="F8" s="10">
        <f t="shared" si="4"/>
        <v>46000</v>
      </c>
      <c r="G8" s="10">
        <f t="shared" si="5"/>
        <v>38333</v>
      </c>
      <c r="H8" s="10">
        <f t="shared" si="6"/>
        <v>31944</v>
      </c>
      <c r="I8" s="4" t="e">
        <f>#REF!</f>
        <v>#REF!</v>
      </c>
      <c r="J8" s="4">
        <f t="shared" si="7"/>
        <v>16</v>
      </c>
      <c r="O8">
        <v>0</v>
      </c>
      <c r="P8">
        <f t="shared" si="8"/>
        <v>0</v>
      </c>
      <c r="Q8">
        <v>750</v>
      </c>
      <c r="R8" s="2">
        <v>34500000</v>
      </c>
      <c r="S8" s="8">
        <v>16</v>
      </c>
      <c r="T8" s="8"/>
    </row>
    <row r="9" spans="1:20" x14ac:dyDescent="0.25">
      <c r="A9" s="4">
        <f t="shared" si="0"/>
        <v>0</v>
      </c>
      <c r="B9" s="4">
        <f t="shared" si="1"/>
        <v>749</v>
      </c>
      <c r="C9" s="4">
        <f t="shared" si="9"/>
        <v>898.8</v>
      </c>
      <c r="D9" s="4">
        <f t="shared" si="2"/>
        <v>1078.56</v>
      </c>
      <c r="E9" s="5">
        <f t="shared" si="3"/>
        <v>27500000</v>
      </c>
      <c r="F9" s="14">
        <f t="shared" si="4"/>
        <v>36716</v>
      </c>
      <c r="G9" s="10">
        <f t="shared" si="5"/>
        <v>30596</v>
      </c>
      <c r="H9" s="10">
        <f t="shared" si="6"/>
        <v>25497</v>
      </c>
      <c r="I9" s="4" t="e">
        <f>#REF!</f>
        <v>#REF!</v>
      </c>
      <c r="J9" s="4">
        <f t="shared" si="7"/>
        <v>19</v>
      </c>
      <c r="O9">
        <v>0</v>
      </c>
      <c r="P9">
        <f t="shared" si="8"/>
        <v>0</v>
      </c>
      <c r="Q9">
        <v>749</v>
      </c>
      <c r="R9" s="2">
        <v>27500000</v>
      </c>
      <c r="S9" s="8">
        <v>19</v>
      </c>
      <c r="T9" s="8"/>
    </row>
    <row r="10" spans="1:20" x14ac:dyDescent="0.25">
      <c r="A10" s="4">
        <f t="shared" si="0"/>
        <v>0</v>
      </c>
      <c r="B10" s="4">
        <f t="shared" si="1"/>
        <v>749</v>
      </c>
      <c r="C10" s="4">
        <f t="shared" si="9"/>
        <v>898.8</v>
      </c>
      <c r="D10" s="4">
        <f t="shared" si="2"/>
        <v>1078.56</v>
      </c>
      <c r="E10" s="5">
        <f t="shared" si="3"/>
        <v>30900000</v>
      </c>
      <c r="F10" s="10">
        <f t="shared" si="4"/>
        <v>41255</v>
      </c>
      <c r="G10" s="10">
        <f t="shared" si="5"/>
        <v>34379</v>
      </c>
      <c r="H10" s="10">
        <f t="shared" si="6"/>
        <v>28649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749</v>
      </c>
      <c r="R10" s="2">
        <v>30900000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750</v>
      </c>
      <c r="C11" s="4">
        <f t="shared" si="9"/>
        <v>900</v>
      </c>
      <c r="D11" s="4">
        <f t="shared" si="2"/>
        <v>1080</v>
      </c>
      <c r="E11" s="5">
        <f t="shared" si="3"/>
        <v>26000000</v>
      </c>
      <c r="F11" s="10">
        <f t="shared" si="4"/>
        <v>34667</v>
      </c>
      <c r="G11" s="10">
        <f t="shared" si="5"/>
        <v>28889</v>
      </c>
      <c r="H11" s="10">
        <f t="shared" si="6"/>
        <v>24074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750</v>
      </c>
      <c r="R11" s="2">
        <v>26000000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750</v>
      </c>
      <c r="C12" s="4">
        <f t="shared" si="9"/>
        <v>900</v>
      </c>
      <c r="D12" s="4">
        <f t="shared" si="2"/>
        <v>1080</v>
      </c>
      <c r="E12" s="5">
        <f t="shared" si="3"/>
        <v>28700000</v>
      </c>
      <c r="F12" s="14">
        <f t="shared" si="4"/>
        <v>38267</v>
      </c>
      <c r="G12" s="10">
        <f t="shared" si="5"/>
        <v>31889</v>
      </c>
      <c r="H12" s="10">
        <f t="shared" si="6"/>
        <v>26574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750</v>
      </c>
      <c r="R12" s="2">
        <v>28700000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749</v>
      </c>
      <c r="C13" s="4">
        <f t="shared" si="9"/>
        <v>898.8</v>
      </c>
      <c r="D13" s="4">
        <f t="shared" si="2"/>
        <v>1078.56</v>
      </c>
      <c r="E13" s="5">
        <f t="shared" si="3"/>
        <v>26408000</v>
      </c>
      <c r="F13" s="14">
        <f t="shared" si="4"/>
        <v>35258</v>
      </c>
      <c r="G13" s="10">
        <f t="shared" si="5"/>
        <v>29381</v>
      </c>
      <c r="H13" s="10">
        <f t="shared" si="6"/>
        <v>24484</v>
      </c>
      <c r="I13" s="4" t="e">
        <f>#REF!</f>
        <v>#REF!</v>
      </c>
      <c r="J13" s="4">
        <f t="shared" si="7"/>
        <v>7</v>
      </c>
      <c r="O13">
        <v>0</v>
      </c>
      <c r="P13">
        <f t="shared" ref="P13" si="10">O13/1.2</f>
        <v>0</v>
      </c>
      <c r="Q13">
        <v>749</v>
      </c>
      <c r="R13" s="2">
        <v>26408000</v>
      </c>
      <c r="S13" s="8">
        <v>7</v>
      </c>
      <c r="T13" s="8" t="s">
        <v>19</v>
      </c>
    </row>
    <row r="14" spans="1:20" x14ac:dyDescent="0.25">
      <c r="A14" s="4">
        <f t="shared" si="0"/>
        <v>0</v>
      </c>
      <c r="B14" s="4">
        <f t="shared" si="1"/>
        <v>749</v>
      </c>
      <c r="C14" s="4">
        <f t="shared" si="9"/>
        <v>898.8</v>
      </c>
      <c r="D14" s="4">
        <f t="shared" ref="D14:D15" si="11">C14*1.2</f>
        <v>1078.56</v>
      </c>
      <c r="E14" s="5">
        <f t="shared" ref="E14:E15" si="12">R14</f>
        <v>26755000</v>
      </c>
      <c r="F14" s="14">
        <f t="shared" ref="F14:F15" si="13">ROUND((E14/B14),0)</f>
        <v>35721</v>
      </c>
      <c r="G14" s="10">
        <f t="shared" ref="G14:G15" si="14">ROUND((E14/C14),0)</f>
        <v>29767</v>
      </c>
      <c r="H14" s="10">
        <f t="shared" ref="H14:H15" si="15">ROUND((E14/D14),0)</f>
        <v>24806</v>
      </c>
      <c r="I14" s="4" t="e">
        <f>#REF!</f>
        <v>#REF!</v>
      </c>
      <c r="J14" s="4">
        <f t="shared" ref="J14:J15" si="16">S14</f>
        <v>20</v>
      </c>
      <c r="O14">
        <v>0</v>
      </c>
      <c r="P14">
        <f t="shared" ref="P14:P15" si="17">O14/1.2</f>
        <v>0</v>
      </c>
      <c r="Q14">
        <v>749</v>
      </c>
      <c r="R14" s="2">
        <v>26755000</v>
      </c>
      <c r="S14" s="8">
        <v>20</v>
      </c>
      <c r="T14" s="8" t="s">
        <v>20</v>
      </c>
    </row>
    <row r="15" spans="1:20" x14ac:dyDescent="0.25">
      <c r="A15" s="4">
        <f t="shared" si="0"/>
        <v>0</v>
      </c>
      <c r="B15" s="4">
        <f t="shared" si="1"/>
        <v>457</v>
      </c>
      <c r="C15" s="4">
        <f t="shared" si="9"/>
        <v>548.4</v>
      </c>
      <c r="D15" s="4">
        <f t="shared" si="11"/>
        <v>658.07999999999993</v>
      </c>
      <c r="E15" s="5">
        <f t="shared" si="12"/>
        <v>15696000</v>
      </c>
      <c r="F15" s="10">
        <f t="shared" si="13"/>
        <v>34346</v>
      </c>
      <c r="G15" s="10">
        <f t="shared" si="14"/>
        <v>28621</v>
      </c>
      <c r="H15" s="10">
        <f t="shared" si="15"/>
        <v>23851</v>
      </c>
      <c r="I15" s="4" t="e">
        <f>#REF!</f>
        <v>#REF!</v>
      </c>
      <c r="J15" s="4">
        <f t="shared" si="16"/>
        <v>19</v>
      </c>
      <c r="O15">
        <v>0</v>
      </c>
      <c r="P15">
        <f t="shared" si="17"/>
        <v>0</v>
      </c>
      <c r="Q15">
        <v>457</v>
      </c>
      <c r="R15" s="2">
        <v>15696000</v>
      </c>
      <c r="S15" s="8">
        <v>19</v>
      </c>
      <c r="T15" s="8" t="s">
        <v>21</v>
      </c>
    </row>
    <row r="16" spans="1:20" x14ac:dyDescent="0.25">
      <c r="A16" s="4">
        <f t="shared" ref="A16:A22" si="18">N16</f>
        <v>0</v>
      </c>
      <c r="B16" s="4">
        <f t="shared" ref="B16:B22" si="19">Q16</f>
        <v>536</v>
      </c>
      <c r="C16" s="4">
        <f t="shared" ref="C16:C22" si="20">B16*1.2</f>
        <v>643.19999999999993</v>
      </c>
      <c r="D16" s="4">
        <f t="shared" ref="D16:D22" si="21">C16*1.2</f>
        <v>771.83999999999992</v>
      </c>
      <c r="E16" s="5">
        <f t="shared" ref="E16:E22" si="22">R16</f>
        <v>19750000</v>
      </c>
      <c r="F16" s="10">
        <f t="shared" ref="F16:F22" si="23">ROUND((E16/B16),0)</f>
        <v>36847</v>
      </c>
      <c r="G16" s="4">
        <f t="shared" ref="G16:G22" si="24">ROUND((E16/C16),0)</f>
        <v>30706</v>
      </c>
      <c r="H16" s="4">
        <f t="shared" ref="H16:H22" si="25">ROUND((E16/D16),0)</f>
        <v>25588</v>
      </c>
      <c r="I16" s="4" t="e">
        <f>#REF!</f>
        <v>#REF!</v>
      </c>
      <c r="J16" s="4">
        <f t="shared" ref="J16:J22" si="26">S16</f>
        <v>20</v>
      </c>
      <c r="O16">
        <v>0</v>
      </c>
      <c r="P16">
        <f t="shared" ref="P16:P22" si="27">O16/1.2</f>
        <v>0</v>
      </c>
      <c r="Q16">
        <v>536</v>
      </c>
      <c r="R16" s="2">
        <v>19750000</v>
      </c>
      <c r="S16" s="8">
        <v>20</v>
      </c>
      <c r="T16" s="8" t="s">
        <v>22</v>
      </c>
    </row>
    <row r="17" spans="1:20" x14ac:dyDescent="0.25">
      <c r="A17" s="4">
        <f t="shared" si="18"/>
        <v>0</v>
      </c>
      <c r="B17" s="4">
        <f t="shared" si="19"/>
        <v>457</v>
      </c>
      <c r="C17" s="4">
        <f t="shared" si="20"/>
        <v>548.4</v>
      </c>
      <c r="D17" s="4">
        <f t="shared" si="21"/>
        <v>658.07999999999993</v>
      </c>
      <c r="E17" s="5">
        <f t="shared" si="22"/>
        <v>16237000</v>
      </c>
      <c r="F17" s="10">
        <f t="shared" si="23"/>
        <v>35530</v>
      </c>
      <c r="G17" s="4">
        <f t="shared" si="24"/>
        <v>29608</v>
      </c>
      <c r="H17" s="4">
        <f t="shared" si="25"/>
        <v>24673</v>
      </c>
      <c r="I17" s="4" t="e">
        <f>#REF!</f>
        <v>#REF!</v>
      </c>
      <c r="J17" s="4">
        <f t="shared" si="26"/>
        <v>18</v>
      </c>
      <c r="O17">
        <v>0</v>
      </c>
      <c r="P17">
        <f t="shared" si="27"/>
        <v>0</v>
      </c>
      <c r="Q17">
        <v>457</v>
      </c>
      <c r="R17" s="2">
        <v>16237000</v>
      </c>
      <c r="S17" s="8">
        <v>18</v>
      </c>
      <c r="T17" s="8" t="s">
        <v>23</v>
      </c>
    </row>
    <row r="18" spans="1:20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10" t="e">
        <f t="shared" si="23"/>
        <v>#DIV/0!</v>
      </c>
      <c r="G18" s="4" t="e">
        <f t="shared" si="24"/>
        <v>#DIV/0!</v>
      </c>
      <c r="H18" s="4" t="e">
        <f t="shared" si="25"/>
        <v>#DIV/0!</v>
      </c>
      <c r="I18" s="4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ref="Q16:Q22" si="28">P18/1.2</f>
        <v>0</v>
      </c>
      <c r="R18" s="2">
        <v>0</v>
      </c>
      <c r="S18" s="8"/>
      <c r="T18" s="8"/>
    </row>
    <row r="19" spans="1:20" x14ac:dyDescent="0.25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10" t="e">
        <f t="shared" si="23"/>
        <v>#DIV/0!</v>
      </c>
      <c r="G19" s="4" t="e">
        <f t="shared" si="24"/>
        <v>#DIV/0!</v>
      </c>
      <c r="H19" s="4" t="e">
        <f t="shared" si="25"/>
        <v>#DIV/0!</v>
      </c>
      <c r="I19" s="4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8"/>
        <v>0</v>
      </c>
      <c r="R19" s="2">
        <v>0</v>
      </c>
      <c r="S19" s="8"/>
      <c r="T19" s="8"/>
    </row>
    <row r="20" spans="1:20" x14ac:dyDescent="0.25">
      <c r="A20" s="4">
        <f t="shared" si="18"/>
        <v>0</v>
      </c>
      <c r="B20" s="4">
        <f t="shared" si="19"/>
        <v>0</v>
      </c>
      <c r="C20" s="4">
        <f t="shared" si="20"/>
        <v>0</v>
      </c>
      <c r="D20" s="4">
        <f t="shared" si="21"/>
        <v>0</v>
      </c>
      <c r="E20" s="5">
        <f t="shared" si="22"/>
        <v>0</v>
      </c>
      <c r="F20" s="10" t="e">
        <f t="shared" si="23"/>
        <v>#DIV/0!</v>
      </c>
      <c r="G20" s="4" t="e">
        <f t="shared" si="24"/>
        <v>#DIV/0!</v>
      </c>
      <c r="H20" s="4" t="e">
        <f t="shared" si="25"/>
        <v>#DIV/0!</v>
      </c>
      <c r="I20" s="4" t="e">
        <f>#REF!</f>
        <v>#REF!</v>
      </c>
      <c r="J20" s="4">
        <f t="shared" si="26"/>
        <v>0</v>
      </c>
      <c r="O20">
        <v>0</v>
      </c>
      <c r="P20">
        <f t="shared" si="27"/>
        <v>0</v>
      </c>
      <c r="Q20">
        <f t="shared" si="28"/>
        <v>0</v>
      </c>
      <c r="R20" s="2">
        <v>0</v>
      </c>
      <c r="S20" s="8"/>
      <c r="T20" s="8"/>
    </row>
    <row r="21" spans="1:20" x14ac:dyDescent="0.25">
      <c r="A21" s="4">
        <f t="shared" si="18"/>
        <v>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10" t="e">
        <f t="shared" si="23"/>
        <v>#DIV/0!</v>
      </c>
      <c r="G21" s="4" t="e">
        <f t="shared" si="24"/>
        <v>#DIV/0!</v>
      </c>
      <c r="H21" s="4" t="e">
        <f t="shared" si="25"/>
        <v>#DIV/0!</v>
      </c>
      <c r="I21" s="4" t="e">
        <f>#REF!</f>
        <v>#REF!</v>
      </c>
      <c r="J21" s="4">
        <f t="shared" si="26"/>
        <v>0</v>
      </c>
      <c r="O21">
        <v>0</v>
      </c>
      <c r="P21">
        <f t="shared" si="27"/>
        <v>0</v>
      </c>
      <c r="Q21">
        <f t="shared" si="28"/>
        <v>0</v>
      </c>
      <c r="R21" s="2">
        <v>0</v>
      </c>
      <c r="S21" s="8"/>
      <c r="T21" s="8"/>
    </row>
    <row r="22" spans="1:20" x14ac:dyDescent="0.25">
      <c r="A22" s="4">
        <f t="shared" si="18"/>
        <v>0</v>
      </c>
      <c r="B22" s="4">
        <f t="shared" si="19"/>
        <v>0</v>
      </c>
      <c r="C22" s="4">
        <f t="shared" si="20"/>
        <v>0</v>
      </c>
      <c r="D22" s="4">
        <f t="shared" si="21"/>
        <v>0</v>
      </c>
      <c r="E22" s="5">
        <f t="shared" si="22"/>
        <v>0</v>
      </c>
      <c r="F22" s="10" t="e">
        <f t="shared" si="23"/>
        <v>#DIV/0!</v>
      </c>
      <c r="G22" s="4" t="e">
        <f t="shared" si="24"/>
        <v>#DIV/0!</v>
      </c>
      <c r="H22" s="4" t="e">
        <f t="shared" si="25"/>
        <v>#DIV/0!</v>
      </c>
      <c r="I22" s="4" t="e">
        <f>#REF!</f>
        <v>#REF!</v>
      </c>
      <c r="J22" s="4">
        <f t="shared" si="26"/>
        <v>0</v>
      </c>
      <c r="O22">
        <v>0</v>
      </c>
      <c r="P22">
        <f t="shared" si="27"/>
        <v>0</v>
      </c>
      <c r="Q22">
        <f t="shared" si="28"/>
        <v>0</v>
      </c>
      <c r="R22" s="2">
        <v>0</v>
      </c>
      <c r="S22" s="8"/>
      <c r="T22" s="8"/>
    </row>
    <row r="23" spans="1:20" x14ac:dyDescent="0.25">
      <c r="A23" s="4"/>
      <c r="B23" s="4"/>
      <c r="C23" s="4"/>
      <c r="D23" s="4"/>
      <c r="E23" s="5"/>
      <c r="F23" s="10"/>
      <c r="G23" s="4"/>
      <c r="H23" s="4"/>
      <c r="I23" s="4"/>
      <c r="J23" s="4"/>
      <c r="R23" s="2"/>
      <c r="S23" s="8"/>
      <c r="T23" s="8"/>
    </row>
    <row r="24" spans="1:20" x14ac:dyDescent="0.25">
      <c r="A24" s="4"/>
      <c r="B24" s="4"/>
      <c r="C24" s="4"/>
      <c r="D24" s="4"/>
      <c r="E24" s="5"/>
      <c r="F24" s="10"/>
      <c r="G24" s="4"/>
      <c r="H24" s="4"/>
      <c r="I24" s="4"/>
      <c r="J24" s="4"/>
      <c r="R24" s="2"/>
      <c r="S24" s="8"/>
      <c r="T24" s="8"/>
    </row>
    <row r="26" spans="1:20" x14ac:dyDescent="0.25">
      <c r="H26" t="s">
        <v>13</v>
      </c>
    </row>
    <row r="27" spans="1:20" x14ac:dyDescent="0.25">
      <c r="H27" t="s">
        <v>15</v>
      </c>
      <c r="I27">
        <v>749</v>
      </c>
    </row>
    <row r="28" spans="1:20" x14ac:dyDescent="0.25">
      <c r="H28" t="s">
        <v>16</v>
      </c>
      <c r="I28">
        <v>36000</v>
      </c>
      <c r="P28" t="s">
        <v>24</v>
      </c>
    </row>
    <row r="29" spans="1:20" x14ac:dyDescent="0.25">
      <c r="H29" t="s">
        <v>17</v>
      </c>
      <c r="I29">
        <f>I28*I27</f>
        <v>26964000</v>
      </c>
      <c r="P29">
        <v>19.399999999999999</v>
      </c>
      <c r="Q29">
        <v>10.11</v>
      </c>
      <c r="R29">
        <f>Q29*P29</f>
        <v>196.13399999999999</v>
      </c>
    </row>
    <row r="30" spans="1:20" x14ac:dyDescent="0.25">
      <c r="P30">
        <v>13.52</v>
      </c>
      <c r="Q30">
        <v>6.61</v>
      </c>
      <c r="R30">
        <f t="shared" ref="R30:R37" si="29">Q30*P30</f>
        <v>89.367199999999997</v>
      </c>
    </row>
    <row r="31" spans="1:20" x14ac:dyDescent="0.25">
      <c r="G31" s="6"/>
      <c r="H31" s="6" t="s">
        <v>14</v>
      </c>
      <c r="P31">
        <v>9.44</v>
      </c>
      <c r="Q31">
        <v>2.83</v>
      </c>
      <c r="R31">
        <f t="shared" si="29"/>
        <v>26.715199999999999</v>
      </c>
    </row>
    <row r="32" spans="1:20" x14ac:dyDescent="0.25">
      <c r="H32" t="s">
        <v>18</v>
      </c>
      <c r="P32">
        <v>10.5</v>
      </c>
      <c r="Q32">
        <v>7.1</v>
      </c>
      <c r="R32">
        <f t="shared" si="29"/>
        <v>74.55</v>
      </c>
    </row>
    <row r="33" spans="9:24" x14ac:dyDescent="0.25">
      <c r="I33">
        <f>2.2*1.2</f>
        <v>2.64</v>
      </c>
      <c r="P33" s="11">
        <v>7.13</v>
      </c>
      <c r="Q33" s="11">
        <v>3.56</v>
      </c>
      <c r="R33">
        <f t="shared" si="29"/>
        <v>25.3828</v>
      </c>
      <c r="T33" s="11"/>
      <c r="U33" s="11"/>
      <c r="V33" s="11"/>
      <c r="W33" s="11"/>
      <c r="X33" s="11"/>
    </row>
    <row r="34" spans="9:24" x14ac:dyDescent="0.25">
      <c r="P34" s="11">
        <v>7</v>
      </c>
      <c r="Q34" s="13">
        <v>3.7</v>
      </c>
      <c r="R34">
        <f t="shared" si="29"/>
        <v>25.900000000000002</v>
      </c>
      <c r="T34" s="13"/>
      <c r="U34" s="13"/>
      <c r="V34" s="11"/>
      <c r="W34" s="11"/>
      <c r="X34" s="11"/>
    </row>
    <row r="35" spans="9:24" x14ac:dyDescent="0.25">
      <c r="P35" s="11">
        <v>10</v>
      </c>
      <c r="Q35" s="11">
        <v>9.9</v>
      </c>
      <c r="R35">
        <f t="shared" si="29"/>
        <v>99</v>
      </c>
      <c r="T35" s="11"/>
      <c r="U35" s="11"/>
      <c r="V35" s="11"/>
      <c r="W35" s="11"/>
      <c r="X35" s="11"/>
    </row>
    <row r="36" spans="9:24" x14ac:dyDescent="0.25">
      <c r="P36" s="11">
        <v>10.27</v>
      </c>
      <c r="Q36" s="11">
        <v>11.56</v>
      </c>
      <c r="R36">
        <f t="shared" si="29"/>
        <v>118.7212</v>
      </c>
      <c r="T36" s="11"/>
      <c r="U36" s="11"/>
      <c r="V36" s="11"/>
      <c r="W36" s="11"/>
      <c r="X36" s="11"/>
    </row>
    <row r="37" spans="9:24" x14ac:dyDescent="0.25">
      <c r="P37" s="11">
        <v>4</v>
      </c>
      <c r="Q37" s="11">
        <v>6.2</v>
      </c>
      <c r="R37">
        <f t="shared" si="29"/>
        <v>24.8</v>
      </c>
      <c r="T37" s="12"/>
      <c r="U37" s="12"/>
      <c r="V37" s="11"/>
      <c r="W37" s="11"/>
      <c r="X37" s="11"/>
    </row>
    <row r="38" spans="9:24" x14ac:dyDescent="0.25">
      <c r="P38" s="11"/>
      <c r="Q38" s="11"/>
      <c r="R38" s="11">
        <f>SUM(R29:R37)</f>
        <v>680.57039999999984</v>
      </c>
      <c r="T38" s="11"/>
      <c r="U38" s="11"/>
      <c r="V38" s="11"/>
      <c r="W38" s="11"/>
      <c r="X38" s="11"/>
    </row>
    <row r="39" spans="9:24" x14ac:dyDescent="0.25">
      <c r="P39" s="11"/>
      <c r="Q39" s="11"/>
      <c r="R39" s="11"/>
      <c r="T39" s="11"/>
      <c r="U39" s="11"/>
      <c r="V39" s="11"/>
      <c r="W39" s="11"/>
      <c r="X39" s="11"/>
    </row>
    <row r="40" spans="9:24" x14ac:dyDescent="0.25">
      <c r="P40" s="11"/>
      <c r="Q40" s="11"/>
      <c r="R40" s="11"/>
      <c r="T40" s="11"/>
      <c r="U40" s="11"/>
      <c r="V40" s="11"/>
      <c r="W40" s="11"/>
      <c r="X40" s="11"/>
    </row>
    <row r="41" spans="9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9:24" x14ac:dyDescent="0.25">
      <c r="P42" s="11"/>
      <c r="Q42" s="11"/>
      <c r="R42" s="11"/>
      <c r="S42" s="6"/>
      <c r="T42" s="11"/>
      <c r="U42" s="11"/>
      <c r="V42" s="11"/>
      <c r="W42" s="11"/>
      <c r="X42" s="11"/>
    </row>
    <row r="43" spans="9:24" x14ac:dyDescent="0.25">
      <c r="Q43" s="11"/>
      <c r="R43" s="11"/>
    </row>
    <row r="44" spans="9:24" x14ac:dyDescent="0.25">
      <c r="Q44" s="11"/>
      <c r="R44" s="11"/>
      <c r="T44" s="6"/>
    </row>
    <row r="45" spans="9:24" x14ac:dyDescent="0.25">
      <c r="P45" s="11"/>
      <c r="Q45" s="11"/>
      <c r="R45" s="11"/>
      <c r="S4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4B451-B7DB-40D5-9DB9-9A931CF4D0C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EB907-520C-45E3-9A31-D588C88648E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9B71D-DE99-44C7-AC28-AB180DE41CF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35689-3B14-4080-9171-6A8B88BFAA3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2024-11-29T07:34:15Z</dcterms:modified>
</cp:coreProperties>
</file>