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November 2024\Dhruva Das Mall - SBI\"/>
    </mc:Choice>
  </mc:AlternateContent>
  <xr:revisionPtr revIDLastSave="0" documentId="13_ncr:1_{44E1E69D-BD5F-4610-A41C-E39E1EC7A2D2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U11" i="13" l="1"/>
  <c r="G36" i="4" l="1"/>
  <c r="G35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Q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7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<sst xmlns="http://schemas.openxmlformats.org/spreadsheetml/2006/main" count="49" uniqueCount="43">
  <si>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</si>
  <si>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</si>
  <si>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</si>
  <si>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</si>
  <si>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</si>
  <si>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</si>
  <si>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</si>
  <si>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</si>
  <si>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</si>
  <si>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</si>
  <si>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</si>
  <si>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</si>
  <si>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</si>
  <si>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</si>
  <si>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</si>
  <si>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</si>
  <si>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</si>
  <si>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</si>
  <si>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</si>
  <si>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</si>
  <si>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</si>
  <si>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</si>
  <si>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</si>
  <si>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</si>
  <si>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</si>
  <si>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</si>
  <si>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</si>
  <si>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</si>
  <si>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</si>
  <si>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</si>
  <si>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</si>
  <si>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</si>
  <si>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</si>
  <si>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</si>
  <si>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</si>
  <si>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</si>
  <si>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</si>
  <si>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</si>
  <si>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</si>
  <si>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</si>
  <si>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RBO Sanpada ) - Dhruva Das Mall</t>
  </si>
  <si>
    <t>Agree CA</t>
  </si>
  <si>
    <t>Approx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</si>
</sst>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372718</xdr:colOff>
      <xdr:row>37</xdr:row>
      <xdr:rowOff>48552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EF88FC-EF6C-43C5-8CE5-721D69D3F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907118" cy="6639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182191</xdr:colOff>
      <xdr:row>42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F6A1F-85C0-43AA-9AEA-8C2FFF061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716591" cy="69732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315560</xdr:colOff>
      <xdr:row>39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D64F0-39D4-4F52-BCD0-66F198856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49960" cy="7259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9" zoomScaleNormal="100" workbookViewId="0">
      <selection activeCell="Q41" sqref="Q4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386.66666666666669</v>
      </c>
      <c r="C3" s="4">
        <f>B3*1.2</f>
        <v>464</v>
      </c>
      <c r="D3" s="4">
        <f t="shared" ref="D3:D14" si="2">C3*1.2</f>
        <v>556.79999999999995</v>
      </c>
      <c r="E3" s="5">
        <f t="shared" ref="E3:E14" si="3">R3</f>
        <v>4950000</v>
      </c>
      <c r="F3" s="9">
        <f t="shared" ref="F3:F14" si="4">ROUND((E3/B3),0)</f>
        <v>12802</v>
      </c>
      <c r="G3" s="9">
        <f t="shared" ref="G3:G14" si="5">ROUND((E3/C3),0)</f>
        <v>10668</v>
      </c>
      <c r="H3" s="9">
        <f t="shared" ref="H3:H14" si="6">ROUND((E3/D3),0)</f>
        <v>8890</v>
      </c>
      <c r="I3" s="4" t="e">
        <f>#REF!</f>
        <v>#REF!</v>
      </c>
      <c r="J3" s="4">
        <f t="shared" ref="J3:J14" si="7">S3</f>
        <v>0</v>
      </c>
      <c r="O3">
        <v>0</v>
      </c>
      <c r="P3">
        <v>464</v>
      </c>
      <c r="Q3">
        <f t="shared" ref="P3:Q14" si="8">P3/1.2</f>
        <v>386.66666666666669</v>
      </c>
      <c r="R3" s="2">
        <v>4950000</v>
      </c>
    </row>
    <row r="4" spans="1:20" x14ac:dyDescent="0.25">
      <c r="A4" s="4">
        <f t="shared" ref="A4:A9" si="9">N4</f>
        <v>0</v>
      </c>
      <c r="B4" s="4">
        <f t="shared" ref="B4:B9" si="10">Q4</f>
        <v>410.83333333333337</v>
      </c>
      <c r="C4" s="4">
        <f t="shared" ref="C4:C9" si="11">B4*1.2</f>
        <v>493</v>
      </c>
      <c r="D4" s="4">
        <f t="shared" ref="D4:D9" si="12">C4*1.2</f>
        <v>591.6</v>
      </c>
      <c r="E4" s="5">
        <f t="shared" ref="E4:E9" si="13">R4</f>
        <v>4000000</v>
      </c>
      <c r="F4" s="9">
        <f t="shared" ref="F4:F9" si="14">ROUND((E4/B4),0)</f>
        <v>9736</v>
      </c>
      <c r="G4" s="9">
        <f t="shared" ref="G4:G9" si="15">ROUND((E4/C4),0)</f>
        <v>8114</v>
      </c>
      <c r="H4" s="9">
        <f t="shared" ref="H4:H9" si="16">ROUND((E4/D4),0)</f>
        <v>6761</v>
      </c>
      <c r="I4" s="4" t="e">
        <f>#REF!</f>
        <v>#REF!</v>
      </c>
      <c r="J4" s="4">
        <f t="shared" ref="J4:J9" si="17">S4</f>
        <v>0</v>
      </c>
      <c r="O4">
        <v>0</v>
      </c>
      <c r="P4">
        <v>493</v>
      </c>
      <c r="Q4">
        <f t="shared" ref="Q4:Q9" si="18">P4/1.2</f>
        <v>410.83333333333337</v>
      </c>
      <c r="R4" s="2">
        <v>4000000</v>
      </c>
    </row>
    <row r="5" spans="1:20" x14ac:dyDescent="0.25">
      <c r="A5" s="4">
        <f t="shared" si="9"/>
        <v>0</v>
      </c>
      <c r="B5" s="4">
        <f t="shared" si="10"/>
        <v>0</v>
      </c>
      <c r="C5" s="4">
        <f t="shared" si="11"/>
        <v>0</v>
      </c>
      <c r="D5" s="4">
        <f t="shared" si="12"/>
        <v>0</v>
      </c>
      <c r="E5" s="5">
        <f t="shared" si="13"/>
        <v>0</v>
      </c>
      <c r="F5" s="9" t="e">
        <f t="shared" si="14"/>
        <v>#DIV/0!</v>
      </c>
      <c r="G5" s="9" t="e">
        <f t="shared" si="15"/>
        <v>#DIV/0!</v>
      </c>
      <c r="H5" s="9" t="e">
        <f t="shared" si="16"/>
        <v>#DIV/0!</v>
      </c>
      <c r="I5" s="4" t="e">
        <f>#REF!</f>
        <v>#REF!</v>
      </c>
      <c r="J5" s="4">
        <f t="shared" si="17"/>
        <v>0</v>
      </c>
      <c r="O5">
        <v>0</v>
      </c>
      <c r="P5">
        <f t="shared" ref="P5:P9" si="19">O5/1.2</f>
        <v>0</v>
      </c>
      <c r="Q5">
        <f t="shared" si="18"/>
        <v>0</v>
      </c>
      <c r="R5" s="2">
        <v>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9"/>
        <v>0</v>
      </c>
      <c r="Q6">
        <f t="shared" si="18"/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9"/>
        <v>0</v>
      </c>
      <c r="Q7">
        <f t="shared" si="18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9"/>
        <v>0</v>
      </c>
      <c r="Q8">
        <f t="shared" si="18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375</v>
      </c>
      <c r="C16" s="4">
        <f>B16*1.2</f>
        <v>450</v>
      </c>
      <c r="D16" s="4">
        <f t="shared" ref="D16:D28" si="34">C16*1.2</f>
        <v>540</v>
      </c>
      <c r="E16" s="5">
        <f t="shared" ref="E16:E28" si="35">R16</f>
        <v>6400000</v>
      </c>
      <c r="F16" s="9">
        <f t="shared" ref="F16:F28" si="36">ROUND((E16/B16),0)</f>
        <v>17067</v>
      </c>
      <c r="G16" s="9">
        <f t="shared" ref="G16:G28" si="37">ROUND((E16/C16),0)</f>
        <v>14222</v>
      </c>
      <c r="H16" s="9">
        <f t="shared" ref="H16:H28" si="38">ROUND((E16/D16),0)</f>
        <v>11852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375</v>
      </c>
      <c r="R16" s="2">
        <v>6400000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14500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12000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41</v>
      </c>
      <c r="F33" s="7">
        <v>448</v>
      </c>
      <c r="S33" s="10"/>
      <c r="T33" s="10"/>
      <c r="U33" s="17" t="s">
        <v>17</v>
      </c>
      <c r="V33" s="23"/>
      <c r="W33" s="24">
        <f>X33-X34</f>
        <v>20</v>
      </c>
      <c r="X33" s="25">
        <v>2024</v>
      </c>
    </row>
    <row r="34" spans="5:25" ht="15.75" x14ac:dyDescent="0.25">
      <c r="S34" s="10"/>
      <c r="T34" s="10"/>
      <c r="U34" s="17" t="s">
        <v>18</v>
      </c>
      <c r="V34" s="23"/>
      <c r="W34" s="24">
        <f>W35-W33</f>
        <v>40</v>
      </c>
      <c r="X34" s="41">
        <v>2004</v>
      </c>
      <c r="Y34" t="s">
        <v>42</v>
      </c>
    </row>
    <row r="35" spans="5:25" ht="15.75" x14ac:dyDescent="0.25">
      <c r="F35" s="7">
        <v>50.59</v>
      </c>
      <c r="G35">
        <f>F35*10.764</f>
        <v>544.55075999999997</v>
      </c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G36">
        <f>G35/F33</f>
        <v>1.2155150892857143</v>
      </c>
      <c r="P36" s="43" t="s">
        <v>40</v>
      </c>
      <c r="Q36" s="43"/>
      <c r="R36" s="43"/>
      <c r="S36" s="43"/>
      <c r="T36" s="44"/>
      <c r="U36" s="21" t="s">
        <v>20</v>
      </c>
      <c r="V36" s="23"/>
      <c r="W36" s="24">
        <f>90*W33/W35</f>
        <v>30</v>
      </c>
      <c r="X36" s="24"/>
    </row>
    <row r="37" spans="5:25" ht="15.75" x14ac:dyDescent="0.25">
      <c r="U37" s="17"/>
      <c r="V37" s="26"/>
      <c r="W37" s="27">
        <f>W36%</f>
        <v>0.3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750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1750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12000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13750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448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6160000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W45*0.98</f>
        <v>6036800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4928000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1120000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12833.333333333334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1:U44"/>
  <sheetViews>
    <sheetView zoomScaleNormal="100" workbookViewId="0">
      <selection activeCell="U12" sqref="U12"/>
    </sheetView>
  </sheetViews>
  <sheetFormatPr defaultRowHeight="15" x14ac:dyDescent="0.25"/>
  <sheetData>
    <row r="11" spans="20:21" x14ac:dyDescent="0.25">
      <c r="T11">
        <v>43.12</v>
      </c>
      <c r="U11">
        <f>T11*10.764</f>
        <v>464.14367999999996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S19" sqref="S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2024-12-04T08:37:39Z</dcterms:modified>
</cp:coreProperties>
</file>