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Nilesh Bhanudas Madane - SBI\"/>
    </mc:Choice>
  </mc:AlternateContent>
  <xr:revisionPtr revIDLastSave="0" documentId="13_ncr:1_{A337E98D-EF03-48A2-AB90-38E8FA4D6ED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2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W47" i="4"/>
  <c r="S41" i="4"/>
  <c r="W51" i="4" l="1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<sst xmlns="http://schemas.openxmlformats.org/spreadsheetml/2006/main" count="49" uniqueCount="43">
  <si>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</si>
  <si>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</si>
  <si>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</si>
  <si>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</si>
  <si>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</si>
  <si>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</si>
  <si>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</si>
  <si>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</si>
  <si>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</si>
  <si>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</si>
  <si>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</si>
  <si>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</si>
  <si>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</si>
  <si>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</si>
  <si>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</si>
  <si>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</si>
  <si>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</si>
  <si>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</si>
  <si>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</si>
  <si>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</si>
  <si>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</si>
  <si>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</si>
  <si>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</si>
  <si>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</si>
  <si>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</si>
  <si>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</si>
  <si>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</si>
  <si>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</si>
  <si>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</si>
  <si>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</si>
  <si>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</si>
  <si>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</si>
  <si>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</si>
  <si>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</si>
  <si>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</si>
  <si>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</si>
  <si>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</si>
  <si>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</si>
  <si>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</si>
  <si>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Madam Cama Road Branch Mumbai ) - Mr Nilesh Bhanudas Madane And Vidya Nilesh Mandane</t>
  </si>
  <si>
    <t>Agree CA</t>
  </si>
  <si>
    <t>As per Rera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</si>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</sst>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0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42</xdr:row>
      <xdr:rowOff>143948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0CAE4D-4161-40A3-B282-7B89993FC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7687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153612</xdr:colOff>
      <xdr:row>47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E290B6-CFED-4F50-90EB-69CC87EC1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88012" cy="7964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144086</xdr:colOff>
      <xdr:row>42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D45DAA-5817-4F3A-83DB-9CD386F9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78486" cy="7954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43</xdr:row>
      <xdr:rowOff>20123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EE0FE5-39AE-4C15-958A-22C980CA1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687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306034</xdr:colOff>
      <xdr:row>47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EFDA52-4DCC-4B8E-8542-50124697C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0434" cy="7744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40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75076D-44BC-438E-9565-6F60EA20A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77449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38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F74B24-96AA-40A2-B281-47C9A8FAC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71542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40</xdr:row>
      <xdr:rowOff>124879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5ADFAC-5113-4F4D-B7F2-8EA6E4F8B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7554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48" sqref="W4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370</v>
      </c>
      <c r="C3" s="4">
        <f>B3*1.2</f>
        <v>444</v>
      </c>
      <c r="D3" s="4">
        <f t="shared" ref="D3:D14" si="2">C3*1.2</f>
        <v>532.79999999999995</v>
      </c>
      <c r="E3" s="5">
        <f t="shared" ref="E3:E14" si="3">R3</f>
        <v>10046000</v>
      </c>
      <c r="F3" s="9">
        <f t="shared" ref="F3:F14" si="4">ROUND((E3/B3),0)</f>
        <v>27151</v>
      </c>
      <c r="G3" s="9">
        <f t="shared" ref="G3:G14" si="5">ROUND((E3/C3),0)</f>
        <v>22626</v>
      </c>
      <c r="H3" s="9">
        <f t="shared" ref="H3:H14" si="6">ROUND((E3/D3),0)</f>
        <v>18855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370</v>
      </c>
      <c r="R3" s="2">
        <v>10046000</v>
      </c>
    </row>
    <row r="4" spans="1:20" x14ac:dyDescent="0.25">
      <c r="A4" s="4">
        <f t="shared" ref="A4:A9" si="9">N4</f>
        <v>0</v>
      </c>
      <c r="B4" s="4">
        <f t="shared" ref="B4:B9" si="10">Q4</f>
        <v>615</v>
      </c>
      <c r="C4" s="4">
        <f t="shared" ref="C4:C9" si="11">B4*1.2</f>
        <v>738</v>
      </c>
      <c r="D4" s="4">
        <f t="shared" ref="D4:D9" si="12">C4*1.2</f>
        <v>885.6</v>
      </c>
      <c r="E4" s="5">
        <f t="shared" ref="E4:E9" si="13">R4</f>
        <v>15486500</v>
      </c>
      <c r="F4" s="9">
        <f t="shared" ref="F4:F9" si="14">ROUND((E4/B4),0)</f>
        <v>25181</v>
      </c>
      <c r="G4" s="9">
        <f t="shared" ref="G4:G9" si="15">ROUND((E4/C4),0)</f>
        <v>20984</v>
      </c>
      <c r="H4" s="9">
        <f t="shared" ref="H4:H9" si="16">ROUND((E4/D4),0)</f>
        <v>17487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615</v>
      </c>
      <c r="R4" s="2">
        <v>15486500</v>
      </c>
    </row>
    <row r="5" spans="1:20" s="46" customFormat="1" x14ac:dyDescent="0.25">
      <c r="A5" s="44">
        <f t="shared" si="9"/>
        <v>0</v>
      </c>
      <c r="B5" s="44">
        <f t="shared" si="10"/>
        <v>370</v>
      </c>
      <c r="C5" s="44">
        <f t="shared" si="11"/>
        <v>444</v>
      </c>
      <c r="D5" s="44">
        <f t="shared" si="12"/>
        <v>532.79999999999995</v>
      </c>
      <c r="E5" s="45">
        <f t="shared" si="13"/>
        <v>8036100</v>
      </c>
      <c r="F5" s="44">
        <f t="shared" si="14"/>
        <v>21719</v>
      </c>
      <c r="G5" s="44">
        <f t="shared" si="15"/>
        <v>18099</v>
      </c>
      <c r="H5" s="44">
        <f t="shared" si="16"/>
        <v>15083</v>
      </c>
      <c r="I5" s="44" t="e">
        <f>#REF!</f>
        <v>#REF!</v>
      </c>
      <c r="J5" s="44">
        <f t="shared" si="17"/>
        <v>0</v>
      </c>
      <c r="O5" s="46">
        <v>0</v>
      </c>
      <c r="P5" s="46">
        <f t="shared" si="18"/>
        <v>0</v>
      </c>
      <c r="Q5" s="46">
        <v>370</v>
      </c>
      <c r="R5" s="47">
        <v>8036100</v>
      </c>
    </row>
    <row r="6" spans="1:20" s="46" customFormat="1" x14ac:dyDescent="0.25">
      <c r="A6" s="44">
        <f t="shared" si="9"/>
        <v>0</v>
      </c>
      <c r="B6" s="44">
        <f t="shared" si="10"/>
        <v>480</v>
      </c>
      <c r="C6" s="44">
        <f t="shared" si="11"/>
        <v>576</v>
      </c>
      <c r="D6" s="44">
        <f t="shared" si="12"/>
        <v>691.19999999999993</v>
      </c>
      <c r="E6" s="45">
        <f t="shared" si="13"/>
        <v>9522600</v>
      </c>
      <c r="F6" s="44">
        <f t="shared" si="14"/>
        <v>19839</v>
      </c>
      <c r="G6" s="44">
        <f t="shared" si="15"/>
        <v>16532</v>
      </c>
      <c r="H6" s="44">
        <f t="shared" si="16"/>
        <v>13777</v>
      </c>
      <c r="I6" s="44" t="e">
        <f>#REF!</f>
        <v>#REF!</v>
      </c>
      <c r="J6" s="44">
        <f t="shared" si="17"/>
        <v>0</v>
      </c>
      <c r="O6" s="46">
        <v>0</v>
      </c>
      <c r="P6" s="46">
        <f t="shared" si="18"/>
        <v>0</v>
      </c>
      <c r="Q6" s="46">
        <v>480</v>
      </c>
      <c r="R6" s="47">
        <v>9522600</v>
      </c>
    </row>
    <row r="7" spans="1:20" x14ac:dyDescent="0.25">
      <c r="A7" s="4">
        <f t="shared" si="9"/>
        <v>0</v>
      </c>
      <c r="B7" s="4">
        <f t="shared" si="10"/>
        <v>430</v>
      </c>
      <c r="C7" s="4">
        <f t="shared" si="11"/>
        <v>516</v>
      </c>
      <c r="D7" s="4">
        <f t="shared" si="12"/>
        <v>619.19999999999993</v>
      </c>
      <c r="E7" s="5">
        <f t="shared" si="13"/>
        <v>10153200</v>
      </c>
      <c r="F7" s="9">
        <f t="shared" si="14"/>
        <v>23612</v>
      </c>
      <c r="G7" s="9">
        <f t="shared" si="15"/>
        <v>19677</v>
      </c>
      <c r="H7" s="9">
        <f t="shared" si="16"/>
        <v>16397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430</v>
      </c>
      <c r="R7" s="2">
        <v>10153200</v>
      </c>
    </row>
    <row r="8" spans="1:20" x14ac:dyDescent="0.25">
      <c r="A8" s="4">
        <f t="shared" si="9"/>
        <v>0</v>
      </c>
      <c r="B8" s="4">
        <f t="shared" si="10"/>
        <v>370</v>
      </c>
      <c r="C8" s="4">
        <f t="shared" si="11"/>
        <v>444</v>
      </c>
      <c r="D8" s="4">
        <f t="shared" si="12"/>
        <v>532.79999999999995</v>
      </c>
      <c r="E8" s="5">
        <f t="shared" si="13"/>
        <v>9771200</v>
      </c>
      <c r="F8" s="9">
        <f t="shared" si="14"/>
        <v>26409</v>
      </c>
      <c r="G8" s="9">
        <f t="shared" si="15"/>
        <v>22007</v>
      </c>
      <c r="H8" s="9">
        <f t="shared" si="16"/>
        <v>18339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370</v>
      </c>
      <c r="R8" s="2">
        <v>9771200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ref="Q9" si="19">P9/1.2</f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525</v>
      </c>
      <c r="C16" s="44">
        <f>B16*1.2</f>
        <v>630</v>
      </c>
      <c r="D16" s="44">
        <f t="shared" ref="D16:D28" si="34">C16*1.2</f>
        <v>756</v>
      </c>
      <c r="E16" s="45">
        <f t="shared" ref="E16:E28" si="35">R16</f>
        <v>13000000</v>
      </c>
      <c r="F16" s="44">
        <f t="shared" ref="F16:F28" si="36">ROUND((E16/B16),0)</f>
        <v>24762</v>
      </c>
      <c r="G16" s="44">
        <f t="shared" ref="G16:G28" si="37">ROUND((E16/C16),0)</f>
        <v>20635</v>
      </c>
      <c r="H16" s="44">
        <f t="shared" ref="H16:H28" si="38">ROUND((E16/D16),0)</f>
        <v>17196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525</v>
      </c>
      <c r="R16" s="47">
        <v>13000000</v>
      </c>
    </row>
    <row r="17" spans="1:24" s="46" customFormat="1" x14ac:dyDescent="0.25">
      <c r="A17" s="44">
        <f t="shared" si="32"/>
        <v>0</v>
      </c>
      <c r="B17" s="44">
        <f t="shared" si="33"/>
        <v>415</v>
      </c>
      <c r="C17" s="44">
        <f t="shared" ref="C17:C28" si="41">B17*1.2</f>
        <v>498</v>
      </c>
      <c r="D17" s="44">
        <f t="shared" si="34"/>
        <v>597.6</v>
      </c>
      <c r="E17" s="45">
        <f t="shared" si="35"/>
        <v>10200000</v>
      </c>
      <c r="F17" s="44">
        <f t="shared" si="36"/>
        <v>24578</v>
      </c>
      <c r="G17" s="44">
        <f t="shared" si="37"/>
        <v>20482</v>
      </c>
      <c r="H17" s="44">
        <f t="shared" si="38"/>
        <v>17068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415</v>
      </c>
      <c r="R17" s="47">
        <v>10200000</v>
      </c>
    </row>
    <row r="18" spans="1:24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22000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19000</v>
      </c>
      <c r="X31" s="22"/>
    </row>
    <row r="32" spans="1:24" ht="15.75" x14ac:dyDescent="0.25">
      <c r="E32" t="s">
        <v>40</v>
      </c>
      <c r="F32" s="7">
        <v>57.13</v>
      </c>
      <c r="G32" s="6">
        <f>F32*10.764</f>
        <v>614.94731999999999</v>
      </c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60</v>
      </c>
      <c r="X34" s="31">
        <v>2024</v>
      </c>
      <c r="Y34" s="48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0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19000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22000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615</v>
      </c>
      <c r="X44" s="24"/>
    </row>
    <row r="45" spans="15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13530000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W45*0.98</f>
        <v>13259400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10824000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1845000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28187.5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9" sqref="S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U16" sqref="U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T24" sqref="T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R15" sqref="R1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20" sqref="S2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2024-11-30T11:38:30Z</dcterms:modified>
</cp:coreProperties>
</file>