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Nilesh Salve\"/>
    </mc:Choice>
  </mc:AlternateContent>
  <bookViews>
    <workbookView xWindow="0" yWindow="0" windowWidth="15360" windowHeight="7755" tabRatio="932" firstSheet="4" activeTab="14"/>
  </bookViews>
  <sheets>
    <sheet name="Depreciation" sheetId="25" r:id="rId1"/>
    <sheet name="Sale plan" sheetId="24" r:id="rId2"/>
    <sheet name="Calculation" sheetId="23" r:id="rId3"/>
    <sheet name="Sheet11" sheetId="44" r:id="rId4"/>
    <sheet name="20-20" sheetId="4" r:id="rId5"/>
    <sheet name="Sheet1" sheetId="13" r:id="rId6"/>
    <sheet name="Sheet2" sheetId="30" r:id="rId7"/>
    <sheet name="Sheet3" sheetId="31" r:id="rId8"/>
    <sheet name="Sheet4" sheetId="37" r:id="rId9"/>
    <sheet name="Sheet5" sheetId="38" r:id="rId10"/>
    <sheet name="Sheet6" sheetId="39" r:id="rId11"/>
    <sheet name="Sheet7" sheetId="40" r:id="rId12"/>
    <sheet name="Sheet8" sheetId="41" r:id="rId13"/>
    <sheet name="Sheet10" sheetId="43" r:id="rId14"/>
    <sheet name="MB" sheetId="45" r:id="rId15"/>
    <sheet name="Sheet12" sheetId="47" r:id="rId16"/>
    <sheet name="Sheet9" sheetId="46" r:id="rId17"/>
    <sheet name="IGR" sheetId="42" r:id="rId1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23" l="1"/>
  <c r="B20" i="23" l="1"/>
  <c r="C20" i="23"/>
  <c r="H31" i="41" l="1"/>
  <c r="F25" i="41"/>
  <c r="G27" i="43"/>
  <c r="D28" i="23"/>
  <c r="D29" i="23" s="1"/>
  <c r="D27" i="23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<sst xmlns="http://schemas.openxmlformats.org/spreadsheetml/2006/main" count="129" uniqueCount="98">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</sst>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9" fontId="0" fillId="0" borderId="4" xfId="0" applyNumberFormat="1" applyBorder="1"/>
    <xf numFmtId="166" fontId="7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7" fontId="0" fillId="0" borderId="0" xfId="0" applyNumberFormat="1" applyFont="1"/>
    <xf numFmtId="166" fontId="0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12</xdr:row>
      <xdr:rowOff>47625</xdr:rowOff>
    </xdr:from>
    <xdr:to>
      <xdr:col>13</xdr:col>
      <xdr:colOff>504825</xdr:colOff>
      <xdr:row>42</xdr:row>
      <xdr:rowOff>38100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2333625"/>
          <a:ext cx="5734050" cy="5438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11</xdr:col>
      <xdr:colOff>408763</xdr:colOff>
      <xdr:row>27</xdr:row>
      <xdr:rowOff>132690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6495238" cy="52761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399238</xdr:colOff>
      <xdr:row>27</xdr:row>
      <xdr:rowOff>132690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95238" cy="52761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</xdr:rowOff>
    </xdr:from>
    <xdr:to>
      <xdr:col>10</xdr:col>
      <xdr:colOff>65855</xdr:colOff>
      <xdr:row>20</xdr:row>
      <xdr:rowOff>114301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"/>
          <a:ext cx="5476055" cy="392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4</xdr:row>
      <xdr:rowOff>123825</xdr:rowOff>
    </xdr:from>
    <xdr:to>
      <xdr:col>11</xdr:col>
      <xdr:colOff>85725</xdr:colOff>
      <xdr:row>31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885825"/>
          <a:ext cx="5724525" cy="5133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6</xdr:row>
      <xdr:rowOff>85725</xdr:rowOff>
    </xdr:from>
    <xdr:to>
      <xdr:col>14</xdr:col>
      <xdr:colOff>152401</xdr:colOff>
      <xdr:row>26</xdr:row>
      <xdr:rowOff>171450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1" y="1228725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288026</xdr:colOff>
      <xdr:row>1</xdr:row>
      <xdr:rowOff>76199</xdr:rowOff>
    </xdr:from>
    <xdr:to>
      <xdr:col>13</xdr:col>
      <xdr:colOff>141956</xdr:colOff>
      <xdr:row>22</xdr:row>
      <xdr:rowOff>94686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226" y="266699"/>
          <a:ext cx="6559530" cy="4018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F14" sqref="F14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32035</v>
      </c>
      <c r="F2" s="75"/>
      <c r="G2" s="120" t="s">
        <v>76</v>
      </c>
      <c r="H2" s="121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30000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30000</v>
      </c>
      <c r="D5" s="57" t="s">
        <v>61</v>
      </c>
      <c r="E5" s="58">
        <f>ROUND(C5/10.764,0)</f>
        <v>2787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5800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24200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24200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30000</v>
      </c>
      <c r="D10" s="57" t="s">
        <v>61</v>
      </c>
      <c r="E10" s="58">
        <f>ROUND(C10/10.764,0)</f>
        <v>2787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465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1295955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930000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O20" sqref="O20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4:H31"/>
  <sheetViews>
    <sheetView topLeftCell="A13" workbookViewId="0">
      <selection activeCell="H32" sqref="H32"/>
    </sheetView>
  </sheetViews>
  <sheetFormatPr defaultRowHeight="15"/>
  <sheetData>
    <row r="24" spans="6:8">
      <c r="F24">
        <v>1150</v>
      </c>
    </row>
    <row r="25" spans="6:8">
      <c r="F25">
        <f>F24/1.4</f>
        <v>821.42857142857144</v>
      </c>
    </row>
    <row r="30" spans="6:8">
      <c r="H30">
        <v>1150</v>
      </c>
    </row>
    <row r="31" spans="6:8">
      <c r="H31">
        <f>H30/1.2</f>
        <v>958.33333333333337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6:G27"/>
  <sheetViews>
    <sheetView topLeftCell="A7" workbookViewId="0">
      <selection activeCell="G28" sqref="G28"/>
    </sheetView>
  </sheetViews>
  <sheetFormatPr defaultRowHeight="15"/>
  <sheetData>
    <row r="26" spans="7:7">
      <c r="G26">
        <v>1500</v>
      </c>
    </row>
    <row r="27" spans="7:7">
      <c r="G27">
        <f>G26/1.4</f>
        <v>1071.4285714285716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8:M15"/>
  <sheetViews>
    <sheetView tabSelected="1" zoomScale="85" zoomScaleNormal="85" workbookViewId="0">
      <selection activeCell="J5" sqref="J5:M20"/>
    </sheetView>
  </sheetViews>
  <sheetFormatPr defaultRowHeight="15"/>
  <cols>
    <col min="12" max="12" width="16" customWidth="1"/>
  </cols>
  <sheetData>
    <row r="8" spans="13:13">
      <c r="M8" s="75"/>
    </row>
    <row r="9" spans="13:13">
      <c r="M9" s="75"/>
    </row>
    <row r="10" spans="13:13">
      <c r="M10" s="75"/>
    </row>
    <row r="11" spans="13:13">
      <c r="M11" s="75"/>
    </row>
    <row r="12" spans="13:13">
      <c r="M12" s="75"/>
    </row>
    <row r="13" spans="13:13">
      <c r="M13" s="75"/>
    </row>
    <row r="14" spans="13:13">
      <c r="M14" s="75"/>
    </row>
    <row r="15" spans="13:13">
      <c r="M15" s="7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9" sqref="M9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Normal="100" workbookViewId="0">
      <selection activeCell="F32" sqref="E32:F33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4300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2300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2300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4300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94</v>
      </c>
      <c r="B18" s="7"/>
      <c r="C18" s="76">
        <v>423</v>
      </c>
      <c r="D18" s="76"/>
      <c r="E18" s="77"/>
      <c r="F18" s="78"/>
      <c r="G18" s="78"/>
    </row>
    <row r="19" spans="1:7">
      <c r="A19" s="15"/>
      <c r="B19" s="6"/>
      <c r="C19" s="30">
        <f>C18*C16</f>
        <v>1818900</v>
      </c>
      <c r="D19" s="78" t="s">
        <v>68</v>
      </c>
      <c r="E19" s="30"/>
      <c r="F19" s="78"/>
      <c r="G19" s="78"/>
    </row>
    <row r="20" spans="1:7">
      <c r="A20" s="118"/>
      <c r="B20" s="61">
        <f>C20*0.9</f>
        <v>1555159.5</v>
      </c>
      <c r="C20" s="31">
        <f>C19*95%</f>
        <v>1727955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1455120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846000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3789.375</v>
      </c>
      <c r="D25" s="31"/>
    </row>
    <row r="26" spans="1:7">
      <c r="C26" s="31"/>
      <c r="D26" s="31"/>
    </row>
    <row r="27" spans="1:7">
      <c r="C27" s="30">
        <v>36.03</v>
      </c>
      <c r="D27" s="119">
        <f>C27*10.764</f>
        <v>387.82691999999997</v>
      </c>
      <c r="E27" s="6"/>
    </row>
    <row r="28" spans="1:7">
      <c r="C28" s="6">
        <v>3.24</v>
      </c>
      <c r="D28" s="119">
        <f>C28*10.764</f>
        <v>34.875360000000001</v>
      </c>
      <c r="E28" s="6"/>
    </row>
    <row r="29" spans="1:7">
      <c r="C29" s="6"/>
      <c r="D29" s="124">
        <f>SUM(D27:D28)</f>
        <v>422.70227999999997</v>
      </c>
      <c r="E29" s="123">
        <f>D29*1.1</f>
        <v>464.972508</v>
      </c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D16" zoomScale="130" zoomScaleNormal="130" workbookViewId="0">
      <selection activeCell="E13" sqref="E13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E7" sqref="E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zoomScale="85" zoomScaleNormal="85"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3" sqref="S2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Sale plan</vt:lpstr>
      <vt:lpstr>Calculation</vt:lpstr>
      <vt:lpstr>Sheet11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MB</vt:lpstr>
      <vt:lpstr>Sheet12</vt:lpstr>
      <vt:lpstr>Sheet9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2024-11-26T11:17:08Z</dcterms:modified>
</cp:coreProperties>
</file>