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Rahul SHarma\"/>
    </mc:Choice>
  </mc:AlternateContent>
  <bookViews>
    <workbookView xWindow="0" yWindow="0" windowWidth="2370" windowHeight="0"/>
  </bookViews>
  <sheets>
    <sheet name="Calculation" sheetId="1" r:id="rId1"/>
    <sheet name="Listing1" sheetId="6" r:id="rId2"/>
    <sheet name="Listing2" sheetId="3" r:id="rId3"/>
  </sheets>
  <calcPr calcId="152511"/>
</workbook>
</file>

<file path=xl/calcChain.xml><?xml version="1.0" encoding="utf-8"?>
<calcChain xmlns="http://schemas.openxmlformats.org/spreadsheetml/2006/main"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6" i="1" s="1"/>
  <c r="C4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L7" i="1" l="1"/>
  <c r="L27" i="1" s="1"/>
  <c r="L33" i="1" s="1"/>
  <c r="C43" i="1"/>
  <c r="C44" i="1" s="1"/>
  <c r="C45" i="1" s="1"/>
  <c r="L36" i="1" l="1"/>
  <c r="L37" i="1"/>
  <c r="C36" i="1"/>
  <c r="C37" i="1" s="1"/>
  <c r="C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<sst xmlns="http://schemas.openxmlformats.org/spreadsheetml/2006/main" count="27" uniqueCount="24">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</sst>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1" fontId="7" fillId="0" borderId="0" xfId="0" applyNumberFormat="1" applyFont="1" applyBorder="1" applyAlignment="1">
      <alignment vertical="top"/>
    </xf>
    <xf numFmtId="3" fontId="7" fillId="0" borderId="0" xfId="0" applyNumberFormat="1" applyFont="1" applyBorder="1" applyAlignment="1">
      <alignment horizontal="center" vertical="top"/>
    </xf>
    <xf numFmtId="1" fontId="7" fillId="0" borderId="0" xfId="0" applyNumberFormat="1" applyFont="1"/>
    <xf numFmtId="3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9</xdr:col>
      <xdr:colOff>266700</xdr:colOff>
      <xdr:row>19</xdr:row>
      <xdr:rowOff>171450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5657850" cy="3695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8</xdr:col>
      <xdr:colOff>523875</xdr:colOff>
      <xdr:row>19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5657850" cy="3562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D23" activePane="bottomRight" state="frozen"/>
      <selection pane="topRight" activeCell="D1" sqref="D1"/>
      <selection pane="bottomLeft" activeCell="A6" sqref="A6"/>
      <selection pane="bottomRight" activeCell="G35" sqref="G35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165</v>
      </c>
      <c r="E2" s="4"/>
      <c r="F2" s="4"/>
      <c r="G2" s="23"/>
      <c r="H2" s="1"/>
    </row>
    <row r="3" spans="1:15" x14ac:dyDescent="0.3">
      <c r="B3" s="22" t="s">
        <v>10</v>
      </c>
      <c r="C3" s="25">
        <v>21500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3547500</v>
      </c>
      <c r="F4" s="84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0</v>
      </c>
      <c r="D7" s="35">
        <v>0</v>
      </c>
      <c r="E7" s="35">
        <v>0</v>
      </c>
      <c r="F7" s="35">
        <v>60</v>
      </c>
      <c r="G7" s="53">
        <v>0</v>
      </c>
      <c r="H7" s="62">
        <v>0</v>
      </c>
      <c r="I7" s="63">
        <v>0</v>
      </c>
      <c r="J7" s="64">
        <f t="shared" ref="J7:J12" si="0">G7/100*I7</f>
        <v>0</v>
      </c>
      <c r="K7" s="64">
        <v>0</v>
      </c>
      <c r="L7" s="64">
        <f>ROUND((K7*C7),0)</f>
        <v>0</v>
      </c>
      <c r="M7" s="64">
        <f>ROUND((C7*G7),0)</f>
        <v>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0</v>
      </c>
      <c r="M27" s="15">
        <f>SUM(M7:M26)</f>
        <v>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L33" s="73">
        <f>L27*0.1</f>
        <v>0</v>
      </c>
      <c r="M33" s="70"/>
      <c r="N33" s="72"/>
      <c r="O33" s="71"/>
    </row>
    <row r="34" spans="2:15" x14ac:dyDescent="0.3">
      <c r="C34" s="7" t="s">
        <v>22</v>
      </c>
      <c r="D34" s="7"/>
      <c r="E34" s="81"/>
      <c r="F34" s="78"/>
      <c r="H34" s="12"/>
      <c r="J34" s="19"/>
      <c r="K34" s="6"/>
      <c r="L34" s="82"/>
      <c r="M34" s="72"/>
      <c r="N34" s="72"/>
    </row>
    <row r="35" spans="2:15" x14ac:dyDescent="0.3">
      <c r="B35" s="2" t="s">
        <v>16</v>
      </c>
      <c r="C35" s="65">
        <f>C4</f>
        <v>3547500</v>
      </c>
      <c r="D35" s="74"/>
      <c r="E35" s="17"/>
      <c r="F35" s="79"/>
      <c r="G35" s="17"/>
      <c r="H35" s="18"/>
      <c r="I35" s="16"/>
      <c r="J35" s="69"/>
      <c r="K35" s="17"/>
      <c r="L35" s="83">
        <v>0</v>
      </c>
      <c r="M35" s="72"/>
      <c r="N35" s="71"/>
    </row>
    <row r="36" spans="2:15" x14ac:dyDescent="0.3">
      <c r="B36" s="2" t="s">
        <v>17</v>
      </c>
      <c r="C36" s="65">
        <f>L27</f>
        <v>0</v>
      </c>
      <c r="D36" s="74"/>
      <c r="E36" s="17"/>
      <c r="F36" s="79"/>
      <c r="G36" s="17"/>
      <c r="H36" s="18"/>
      <c r="I36" s="16"/>
      <c r="K36" s="18"/>
      <c r="L36" s="69">
        <f>L35*0.95</f>
        <v>0</v>
      </c>
    </row>
    <row r="37" spans="2:15" x14ac:dyDescent="0.3">
      <c r="B37" s="11" t="s">
        <v>12</v>
      </c>
      <c r="C37" s="65">
        <f>C35+C36</f>
        <v>3547500</v>
      </c>
      <c r="D37" s="30"/>
      <c r="E37" s="75"/>
      <c r="F37" s="28"/>
      <c r="G37" s="37"/>
      <c r="H37" s="66"/>
      <c r="I37" s="27"/>
      <c r="J37" s="37"/>
      <c r="K37" s="27"/>
      <c r="L37" s="85">
        <f>L35*0.8</f>
        <v>0</v>
      </c>
      <c r="M37" s="37"/>
      <c r="N37" s="37"/>
    </row>
    <row r="38" spans="2:15" ht="33" x14ac:dyDescent="0.3">
      <c r="B38" s="11" t="s">
        <v>13</v>
      </c>
      <c r="C38" s="65">
        <f>ROUND((C37*0.9),0)</f>
        <v>3192750</v>
      </c>
      <c r="D38" s="30"/>
      <c r="E38" s="80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2838000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2838000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2838000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0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M27*0.85</f>
        <v>0</v>
      </c>
      <c r="D46" s="73"/>
      <c r="E46" s="27"/>
      <c r="F46" s="37"/>
      <c r="G46" s="37"/>
      <c r="H46" s="67"/>
      <c r="I46" s="27"/>
      <c r="J46" s="77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27"/>
      <c r="G48" s="27"/>
      <c r="H48" s="38"/>
      <c r="I48" s="27"/>
      <c r="J48" s="37"/>
      <c r="K48" s="27"/>
      <c r="L48" s="37"/>
      <c r="M48" s="39"/>
      <c r="N48" s="37"/>
    </row>
    <row r="49" spans="3:14" x14ac:dyDescent="0.3">
      <c r="C49" s="69"/>
      <c r="E49" s="27"/>
      <c r="F49" s="27"/>
      <c r="G49" s="27"/>
      <c r="H49" s="37"/>
      <c r="I49" s="27"/>
      <c r="J49" s="37"/>
      <c r="K49" s="40"/>
      <c r="L49" s="37"/>
      <c r="M49" s="39"/>
      <c r="N49" s="37"/>
    </row>
    <row r="50" spans="3:14" x14ac:dyDescent="0.3">
      <c r="C50" s="73"/>
      <c r="E50" s="77"/>
      <c r="F50" s="37"/>
      <c r="G50" s="37"/>
      <c r="H50" s="37"/>
      <c r="I50" s="27"/>
      <c r="J50" s="37"/>
      <c r="K50" s="40"/>
      <c r="L50" s="37"/>
      <c r="M50" s="39"/>
      <c r="N50" s="37"/>
    </row>
    <row r="51" spans="3:14" x14ac:dyDescent="0.3">
      <c r="C51" s="73"/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3:14" x14ac:dyDescent="0.3">
      <c r="C52" s="73"/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3:14" x14ac:dyDescent="0.3">
      <c r="E53" s="27"/>
      <c r="F53" s="77"/>
      <c r="G53" s="37"/>
      <c r="H53" s="37"/>
      <c r="I53" s="27"/>
      <c r="J53" s="37"/>
      <c r="K53" s="40"/>
      <c r="L53" s="37"/>
      <c r="M53" s="39"/>
      <c r="N53" s="37"/>
    </row>
    <row r="54" spans="3:14" x14ac:dyDescent="0.3">
      <c r="E54" s="27"/>
      <c r="F54" s="77"/>
      <c r="G54" s="37"/>
      <c r="H54" s="37"/>
      <c r="I54" s="27"/>
      <c r="J54" s="37"/>
      <c r="K54" s="40"/>
      <c r="L54" s="37"/>
      <c r="M54" s="39"/>
      <c r="N54" s="37"/>
    </row>
    <row r="55" spans="3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3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3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3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3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3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3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3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3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3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>
        <v>27</v>
      </c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O11" sqref="O1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8:D26"/>
  <sheetViews>
    <sheetView zoomScaleNormal="100" workbookViewId="0">
      <selection activeCell="K12" sqref="K12"/>
    </sheetView>
  </sheetViews>
  <sheetFormatPr defaultRowHeight="15" x14ac:dyDescent="0.25"/>
  <cols>
    <col min="4" max="4" width="14.5703125" customWidth="1"/>
  </cols>
  <sheetData>
    <row r="18" spans="4:4" x14ac:dyDescent="0.25">
      <c r="D18" s="76"/>
    </row>
    <row r="26" spans="4:4" x14ac:dyDescent="0.25">
      <c r="D26" s="7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2024-11-26T07:30:43Z</dcterms:modified>
</cp:coreProperties>
</file>