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Backbay Reclamation\Vaibhav Fitting India Pvt Ltd\Land Bldg\"/>
    </mc:Choice>
  </mc:AlternateContent>
  <xr:revisionPtr revIDLastSave="0" documentId="13_ncr:1_{5502ADBD-0DB9-408B-B606-CFC876DFEFC3}" xr6:coauthVersionLast="36" xr6:coauthVersionMax="36" xr10:uidLastSave="{00000000-0000-0000-0000-000000000000}"/>
  <bookViews>
    <workbookView xWindow="0" yWindow="0" windowWidth="28800" windowHeight="12105" activeTab="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Q3" i="1" s="1"/>
  <c r="R3" i="1" s="1"/>
  <c r="T3" i="1" s="1"/>
  <c r="N4" i="1"/>
  <c r="O4" i="1" s="1"/>
  <c r="P4" i="1" s="1"/>
  <c r="Q4" i="1" s="1"/>
  <c r="T4" i="1" s="1"/>
  <c r="N5" i="1"/>
  <c r="O5" i="1" s="1"/>
  <c r="P5" i="1" s="1"/>
  <c r="R5" i="1" s="1"/>
  <c r="T5" i="1" s="1"/>
  <c r="N6" i="1"/>
  <c r="O6" i="1" s="1"/>
  <c r="P6" i="1" s="1"/>
  <c r="Q6" i="1" s="1"/>
  <c r="T6" i="1" s="1"/>
  <c r="N7" i="1"/>
  <c r="O7" i="1" s="1"/>
  <c r="P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<sst xmlns="http://schemas.openxmlformats.org/spreadsheetml/2006/main" count="22" uniqueCount="18">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</sst>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18</xdr:row>
      <xdr:rowOff>57150</xdr:rowOff>
    </xdr:from>
    <xdr:to>
      <xdr:col>21</xdr:col>
      <xdr:colOff>543535</xdr:colOff>
      <xdr:row>52</xdr:row>
      <xdr:rowOff>86633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9CEB8-3A82-47E4-A021-3DB5A3F3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0825" y="3676650"/>
          <a:ext cx="4372585" cy="6506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443F3-AF28-4E2A-9B41-EFAD503A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EA4BF-534E-4621-A9B3-F0172A9E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4CB66-AE00-417B-9204-54920E96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123D0-EBA1-4E02-9501-3C829E8F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61DAE-0A5D-4496-83C5-C56B329F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D1B94-53F4-4F63-AF14-8229C2DE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opLeftCell="D1" workbookViewId="0">
      <selection activeCell="H27" sqref="H27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1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1399.4797473058343</v>
      </c>
      <c r="D2">
        <f t="shared" ref="D2:D18" si="3">S2</f>
        <v>35000000</v>
      </c>
      <c r="E2">
        <f t="shared" ref="E2:E18" si="4">T2</f>
        <v>25009</v>
      </c>
      <c r="F2">
        <f t="shared" ref="F2:F18" si="5">ROUND((E2/10.764),0)</f>
        <v>2323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15064</v>
      </c>
      <c r="R2" s="2">
        <f t="shared" ref="R2" si="12">Q2/10.764</f>
        <v>1399.4797473058343</v>
      </c>
      <c r="S2">
        <v>35000000</v>
      </c>
      <c r="T2" s="7">
        <f t="shared" ref="T2" si="13">ROUND((S2/R2),0)</f>
        <v>25009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36421.366990287803</v>
      </c>
      <c r="D3">
        <f t="shared" si="3"/>
        <v>120000000</v>
      </c>
      <c r="E3">
        <f t="shared" si="4"/>
        <v>3295</v>
      </c>
      <c r="F3">
        <f t="shared" si="5"/>
        <v>306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9</v>
      </c>
      <c r="O3" s="6">
        <f t="shared" ref="O3:O18" si="14">N3*40.0001976870614</f>
        <v>360.00177918355263</v>
      </c>
      <c r="P3" s="6">
        <f t="shared" ref="P3:P18" si="15">O3*121.0167464</f>
        <v>43566.244015004791</v>
      </c>
      <c r="Q3" s="6">
        <f t="shared" ref="Q3:Q18" si="16">P3*8.99870078651798</f>
        <v>392039.5942834579</v>
      </c>
      <c r="R3" s="2">
        <f t="shared" ref="R3:R18" si="17">Q3/10.764</f>
        <v>36421.366990287803</v>
      </c>
      <c r="S3">
        <v>120000000</v>
      </c>
      <c r="T3">
        <f t="shared" ref="T3:T18" si="18">ROUND((S3/R3),0)</f>
        <v>3295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11452.75</v>
      </c>
      <c r="D4">
        <f t="shared" si="3"/>
        <v>73900000</v>
      </c>
      <c r="E4">
        <f t="shared" si="4"/>
        <v>6453</v>
      </c>
      <c r="F4">
        <f t="shared" si="5"/>
        <v>599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9">M4*2.47107605477881</f>
        <v>0</v>
      </c>
      <c r="O4" s="6">
        <f t="shared" si="14"/>
        <v>0</v>
      </c>
      <c r="P4" s="6">
        <f t="shared" si="15"/>
        <v>0</v>
      </c>
      <c r="Q4" s="6">
        <f t="shared" si="16"/>
        <v>0</v>
      </c>
      <c r="R4" s="2">
        <v>11452.75</v>
      </c>
      <c r="S4">
        <v>73900000</v>
      </c>
      <c r="T4">
        <f t="shared" si="18"/>
        <v>6453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10219.249349684133</v>
      </c>
      <c r="D5">
        <f t="shared" si="3"/>
        <v>98000000</v>
      </c>
      <c r="E5">
        <f t="shared" si="4"/>
        <v>9590</v>
      </c>
      <c r="F5">
        <f t="shared" si="5"/>
        <v>891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9"/>
        <v>0</v>
      </c>
      <c r="O5" s="6">
        <f t="shared" si="14"/>
        <v>0</v>
      </c>
      <c r="P5" s="6">
        <f t="shared" si="15"/>
        <v>0</v>
      </c>
      <c r="Q5" s="6">
        <v>110000</v>
      </c>
      <c r="R5" s="2">
        <f t="shared" si="17"/>
        <v>10219.249349684133</v>
      </c>
      <c r="S5">
        <v>98000000</v>
      </c>
      <c r="T5">
        <f t="shared" si="18"/>
        <v>9590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7315</v>
      </c>
      <c r="D6">
        <f t="shared" si="3"/>
        <v>109700000</v>
      </c>
      <c r="E6">
        <f t="shared" si="4"/>
        <v>14997</v>
      </c>
      <c r="F6">
        <f t="shared" si="5"/>
        <v>1393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9"/>
        <v>0</v>
      </c>
      <c r="O6" s="6">
        <f t="shared" si="14"/>
        <v>0</v>
      </c>
      <c r="P6" s="6">
        <f t="shared" si="15"/>
        <v>0</v>
      </c>
      <c r="Q6" s="6">
        <f t="shared" si="16"/>
        <v>0</v>
      </c>
      <c r="R6" s="2">
        <v>7315</v>
      </c>
      <c r="S6">
        <v>109700000</v>
      </c>
      <c r="T6" s="7">
        <f t="shared" si="18"/>
        <v>14997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650.31586770717206</v>
      </c>
      <c r="D7">
        <f t="shared" si="3"/>
        <v>20000000</v>
      </c>
      <c r="E7">
        <f t="shared" si="4"/>
        <v>30754</v>
      </c>
      <c r="F7">
        <f t="shared" si="5"/>
        <v>2857</v>
      </c>
      <c r="G7" t="str">
        <f t="shared" si="6"/>
        <v>LB</v>
      </c>
      <c r="H7">
        <f t="shared" si="7"/>
        <v>0</v>
      </c>
      <c r="I7">
        <f t="shared" si="8"/>
        <v>0</v>
      </c>
      <c r="M7" s="6">
        <v>0</v>
      </c>
      <c r="N7" s="6">
        <f t="shared" si="19"/>
        <v>0</v>
      </c>
      <c r="O7" s="6">
        <f t="shared" si="14"/>
        <v>0</v>
      </c>
      <c r="P7" s="6">
        <f t="shared" si="15"/>
        <v>0</v>
      </c>
      <c r="Q7" s="6">
        <v>7000</v>
      </c>
      <c r="R7" s="2">
        <f t="shared" si="17"/>
        <v>650.31586770717206</v>
      </c>
      <c r="S7">
        <v>20000000</v>
      </c>
      <c r="T7">
        <f t="shared" si="18"/>
        <v>30754</v>
      </c>
      <c r="U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9"/>
        <v>0</v>
      </c>
      <c r="O8" s="6">
        <f t="shared" si="14"/>
        <v>0</v>
      </c>
      <c r="P8" s="6">
        <f t="shared" si="15"/>
        <v>0</v>
      </c>
      <c r="Q8" s="6">
        <f t="shared" si="16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9"/>
        <v>0</v>
      </c>
      <c r="O9" s="6">
        <f t="shared" si="14"/>
        <v>0</v>
      </c>
      <c r="P9" s="6">
        <f t="shared" si="15"/>
        <v>0</v>
      </c>
      <c r="Q9" s="6">
        <f t="shared" si="16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9"/>
        <v>0</v>
      </c>
      <c r="O10" s="6">
        <f t="shared" si="14"/>
        <v>0</v>
      </c>
      <c r="P10" s="6">
        <f t="shared" si="15"/>
        <v>0</v>
      </c>
      <c r="Q10" s="6">
        <f t="shared" si="16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9"/>
        <v>0</v>
      </c>
      <c r="O11" s="6">
        <f t="shared" si="14"/>
        <v>0</v>
      </c>
      <c r="P11" s="6">
        <f t="shared" si="15"/>
        <v>0</v>
      </c>
      <c r="Q11" s="6">
        <f t="shared" si="16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9"/>
        <v>0</v>
      </c>
      <c r="O12" s="6">
        <f t="shared" si="14"/>
        <v>0</v>
      </c>
      <c r="P12" s="6">
        <f t="shared" si="15"/>
        <v>0</v>
      </c>
      <c r="Q12" s="6">
        <f t="shared" si="16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9"/>
        <v>0</v>
      </c>
      <c r="O13" s="6">
        <f t="shared" si="14"/>
        <v>0</v>
      </c>
      <c r="P13" s="6">
        <f t="shared" si="15"/>
        <v>0</v>
      </c>
      <c r="Q13" s="6">
        <f t="shared" si="16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9"/>
        <v>0</v>
      </c>
      <c r="O14" s="6">
        <f t="shared" si="14"/>
        <v>0</v>
      </c>
      <c r="P14" s="6">
        <f t="shared" si="15"/>
        <v>0</v>
      </c>
      <c r="Q14" s="6">
        <f t="shared" si="16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9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9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9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9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2024-12-06T09:21:23Z</dcterms:modified>
</cp:coreProperties>
</file>