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rivate\Rashmi Anand Mahatre\F, no. 5\26.11.24\"/>
    </mc:Choice>
  </mc:AlternateContent>
  <xr:revisionPtr revIDLastSave="0" documentId="13_ncr:1_{F049B931-DF2B-460E-85CA-085F640A622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6" i="4" l="1"/>
  <c r="P5" i="4"/>
  <c r="P4" i="4"/>
  <c r="P3" i="4"/>
  <c r="Q2" i="4"/>
  <c r="Q11" i="4" l="1"/>
  <c r="P11" i="4"/>
  <c r="Q10" i="4"/>
  <c r="P10" i="4"/>
  <c r="Q9" i="4"/>
  <c r="P9" i="4"/>
  <c r="P8" i="4"/>
  <c r="P7" i="4"/>
  <c r="H21" i="4" l="1"/>
  <c r="J19" i="4"/>
  <c r="I19" i="4"/>
  <c r="Q12" i="4" l="1"/>
  <c r="P1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<sst xmlns="http://schemas.openxmlformats.org/spreadsheetml/2006/main" count="130" uniqueCount="23">
  <si>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</si>
  <si>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</si>
  <si>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</si>
  <si>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</si>
  <si>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</si>
  <si>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</si>
  <si>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</si>
  <si>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</si>
  <si>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</si>
  <si>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</si>
  <si>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</si>
  <si>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</si>
  <si>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</si>
  <si>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</si>
  <si>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 on ca</t>
  </si>
  <si>
    <t>mca</t>
  </si>
  <si>
    <t>fmv</t>
  </si>
  <si>
    <t>f. no. 5, 1st floor, anand villa, anand sandesh chsl,, nahur village road, mulund west</t>
  </si>
  <si>
    <t>yoc - 1976 - soc. Ltr</t>
  </si>
  <si>
    <t>agreement - 31.01.2005</t>
  </si>
  <si>
    <t>18000 to 22000 on ca</t>
  </si>
  <si>
    <t>sold out</t>
  </si>
  <si>
    <t>05.11.24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</si>
</sst>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48</xdr:row>
      <xdr:rowOff>58370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CD29EB-DA0A-4FA1-BC44-8E7EB08D8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745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429876</xdr:colOff>
      <xdr:row>50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AC3906-5BC6-4392-93B7-D7B40D363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64276" cy="8497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48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C475FA-7145-41F4-86FC-2C3129CE7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067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534666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D0B8A4-830C-4B61-87B7-79F0C4BF9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69066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13</xdr:col>
      <xdr:colOff>238125</xdr:colOff>
      <xdr:row>52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9E1595-A0DA-4FC7-A19E-6D4253665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24000"/>
          <a:ext cx="7553325" cy="8553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515613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6CC2C4-8E79-4BFF-81A0-3818AA03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50013" cy="8602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496560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FC2C6E-8D8F-449E-843E-11B06CD08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30960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C1" zoomScaleNormal="100" workbookViewId="0">
      <selection activeCell="O19" sqref="O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583.33333333333337</v>
      </c>
      <c r="C2" s="4">
        <f>B2*1.2</f>
        <v>700</v>
      </c>
      <c r="D2" s="4">
        <f t="shared" ref="D2:D13" si="2">C2*1.2</f>
        <v>840</v>
      </c>
      <c r="E2" s="15">
        <f t="shared" ref="E2:E13" si="3">R2</f>
        <v>9000000</v>
      </c>
      <c r="F2" s="9">
        <f t="shared" ref="F2:F13" si="4">ROUND((E2/B2),0)</f>
        <v>15429</v>
      </c>
      <c r="G2" s="9">
        <f t="shared" ref="G2:G13" si="5">ROUND((E2/C2),0)</f>
        <v>12857</v>
      </c>
      <c r="H2" s="9">
        <f t="shared" ref="H2:H13" si="6">ROUND((E2/D2),0)</f>
        <v>10714</v>
      </c>
      <c r="I2" s="4" t="e">
        <f>#REF!</f>
        <v>#REF!</v>
      </c>
      <c r="J2" s="4" t="str">
        <f t="shared" ref="J2:J13" si="7">S2</f>
        <v>sold out</v>
      </c>
      <c r="O2">
        <v>0</v>
      </c>
      <c r="P2">
        <v>700</v>
      </c>
      <c r="Q2">
        <f t="shared" ref="Q2:Q6" si="8">P2/1.2</f>
        <v>583.33333333333337</v>
      </c>
      <c r="R2" s="2">
        <v>9000000</v>
      </c>
      <c r="S2" s="7" t="s">
        <v>21</v>
      </c>
      <c r="T2" s="7"/>
    </row>
    <row r="3" spans="1:20" x14ac:dyDescent="0.25">
      <c r="A3" s="4">
        <f t="shared" si="0"/>
        <v>0</v>
      </c>
      <c r="B3" s="4">
        <f t="shared" si="1"/>
        <v>460</v>
      </c>
      <c r="C3" s="4">
        <f t="shared" ref="C3:C15" si="9">B3*1.2</f>
        <v>552</v>
      </c>
      <c r="D3" s="4">
        <f t="shared" si="2"/>
        <v>662.4</v>
      </c>
      <c r="E3" s="15">
        <f t="shared" si="3"/>
        <v>9000000</v>
      </c>
      <c r="F3" s="9">
        <f t="shared" si="4"/>
        <v>19565</v>
      </c>
      <c r="G3" s="9">
        <f t="shared" si="5"/>
        <v>16304</v>
      </c>
      <c r="H3" s="9">
        <f t="shared" si="6"/>
        <v>13587</v>
      </c>
      <c r="I3" s="9" t="e">
        <f>#REF!</f>
        <v>#REF!</v>
      </c>
      <c r="J3" s="4">
        <f t="shared" si="7"/>
        <v>0</v>
      </c>
      <c r="O3">
        <v>0</v>
      </c>
      <c r="P3">
        <f t="shared" ref="P2:P6" si="10">O3/1.2</f>
        <v>0</v>
      </c>
      <c r="Q3">
        <v>460</v>
      </c>
      <c r="R3" s="2">
        <v>9000000</v>
      </c>
      <c r="S3" s="7"/>
      <c r="T3" s="7"/>
    </row>
    <row r="4" spans="1:20" x14ac:dyDescent="0.25">
      <c r="A4" s="4">
        <f t="shared" si="0"/>
        <v>0</v>
      </c>
      <c r="B4" s="4">
        <f t="shared" si="1"/>
        <v>505</v>
      </c>
      <c r="C4" s="4">
        <f t="shared" si="9"/>
        <v>606</v>
      </c>
      <c r="D4" s="4">
        <f t="shared" si="2"/>
        <v>727.19999999999993</v>
      </c>
      <c r="E4" s="15">
        <f t="shared" si="3"/>
        <v>8000000</v>
      </c>
      <c r="F4" s="9">
        <f t="shared" si="4"/>
        <v>15842</v>
      </c>
      <c r="G4" s="9">
        <f t="shared" si="5"/>
        <v>13201</v>
      </c>
      <c r="H4" s="9">
        <f t="shared" si="6"/>
        <v>11001</v>
      </c>
      <c r="I4" s="9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505</v>
      </c>
      <c r="R4" s="2">
        <v>8000000</v>
      </c>
      <c r="S4" s="7"/>
      <c r="T4" s="7"/>
    </row>
    <row r="5" spans="1:20" x14ac:dyDescent="0.25">
      <c r="A5" s="4">
        <f t="shared" si="0"/>
        <v>0</v>
      </c>
      <c r="B5" s="4">
        <f t="shared" si="1"/>
        <v>460</v>
      </c>
      <c r="C5" s="4">
        <f t="shared" si="9"/>
        <v>552</v>
      </c>
      <c r="D5" s="4">
        <f t="shared" si="2"/>
        <v>662.4</v>
      </c>
      <c r="E5" s="15">
        <f t="shared" si="3"/>
        <v>9500000</v>
      </c>
      <c r="F5" s="14">
        <f t="shared" si="4"/>
        <v>20652</v>
      </c>
      <c r="G5" s="9">
        <f t="shared" si="5"/>
        <v>17210</v>
      </c>
      <c r="H5" s="9">
        <f t="shared" si="6"/>
        <v>14342</v>
      </c>
      <c r="I5" s="9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460</v>
      </c>
      <c r="R5" s="2">
        <v>9500000</v>
      </c>
      <c r="S5" s="7"/>
      <c r="T5" s="7"/>
    </row>
    <row r="6" spans="1:20" x14ac:dyDescent="0.25">
      <c r="A6" s="4">
        <f t="shared" si="0"/>
        <v>0</v>
      </c>
      <c r="B6" s="4">
        <f t="shared" si="1"/>
        <v>284.16666666666669</v>
      </c>
      <c r="C6" s="4">
        <f t="shared" si="9"/>
        <v>341</v>
      </c>
      <c r="D6" s="4">
        <f t="shared" si="2"/>
        <v>409.2</v>
      </c>
      <c r="E6" s="15">
        <f t="shared" si="3"/>
        <v>6000000</v>
      </c>
      <c r="F6" s="9">
        <f t="shared" si="4"/>
        <v>21114</v>
      </c>
      <c r="G6" s="9">
        <f t="shared" si="5"/>
        <v>17595</v>
      </c>
      <c r="H6" s="9">
        <f t="shared" si="6"/>
        <v>14663</v>
      </c>
      <c r="I6" s="9" t="e">
        <f>#REF!</f>
        <v>#REF!</v>
      </c>
      <c r="J6" s="4" t="str">
        <f t="shared" si="7"/>
        <v>05.11.24</v>
      </c>
      <c r="O6">
        <v>0</v>
      </c>
      <c r="P6">
        <v>341</v>
      </c>
      <c r="Q6">
        <f t="shared" si="8"/>
        <v>284.16666666666669</v>
      </c>
      <c r="R6" s="2">
        <v>6000000</v>
      </c>
      <c r="S6" s="7" t="s">
        <v>22</v>
      </c>
      <c r="T6" s="7"/>
    </row>
    <row r="7" spans="1:20" x14ac:dyDescent="0.25">
      <c r="A7" s="4">
        <f t="shared" si="0"/>
        <v>0</v>
      </c>
      <c r="B7" s="4">
        <f t="shared" si="1"/>
        <v>480</v>
      </c>
      <c r="C7" s="4">
        <f t="shared" si="9"/>
        <v>576</v>
      </c>
      <c r="D7" s="4">
        <f t="shared" si="2"/>
        <v>691.19999999999993</v>
      </c>
      <c r="E7" s="15">
        <f t="shared" si="3"/>
        <v>10000000</v>
      </c>
      <c r="F7" s="14">
        <f t="shared" si="4"/>
        <v>20833</v>
      </c>
      <c r="G7" s="9">
        <f t="shared" si="5"/>
        <v>17361</v>
      </c>
      <c r="H7" s="9">
        <f t="shared" si="6"/>
        <v>14468</v>
      </c>
      <c r="I7" s="9" t="e">
        <f>#REF!</f>
        <v>#REF!</v>
      </c>
      <c r="J7" s="4">
        <f t="shared" si="7"/>
        <v>0</v>
      </c>
      <c r="O7">
        <v>0</v>
      </c>
      <c r="P7">
        <f t="shared" ref="P5:P11" si="11">O7/1.2</f>
        <v>0</v>
      </c>
      <c r="Q7">
        <v>480</v>
      </c>
      <c r="R7" s="2">
        <v>10000000</v>
      </c>
      <c r="S7" s="7"/>
      <c r="T7" s="7"/>
    </row>
    <row r="8" spans="1:20" x14ac:dyDescent="0.25">
      <c r="A8" s="4">
        <f t="shared" si="0"/>
        <v>0</v>
      </c>
      <c r="B8" s="4">
        <f t="shared" si="1"/>
        <v>500</v>
      </c>
      <c r="C8" s="4">
        <f t="shared" si="9"/>
        <v>600</v>
      </c>
      <c r="D8" s="4">
        <f t="shared" si="2"/>
        <v>720</v>
      </c>
      <c r="E8" s="15">
        <f t="shared" si="3"/>
        <v>10200000</v>
      </c>
      <c r="F8" s="14">
        <f t="shared" si="4"/>
        <v>20400</v>
      </c>
      <c r="G8" s="9">
        <f t="shared" si="5"/>
        <v>17000</v>
      </c>
      <c r="H8" s="9">
        <f t="shared" si="6"/>
        <v>14167</v>
      </c>
      <c r="I8" s="9" t="e">
        <f>#REF!</f>
        <v>#REF!</v>
      </c>
      <c r="J8" s="4">
        <f t="shared" si="7"/>
        <v>0</v>
      </c>
      <c r="O8">
        <v>0</v>
      </c>
      <c r="P8">
        <f t="shared" si="11"/>
        <v>0</v>
      </c>
      <c r="Q8">
        <v>500</v>
      </c>
      <c r="R8" s="2">
        <v>10200000</v>
      </c>
      <c r="S8" s="7"/>
      <c r="T8" s="7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9" t="e">
        <f>#REF!</f>
        <v>#REF!</v>
      </c>
      <c r="J9" s="4">
        <f t="shared" si="7"/>
        <v>0</v>
      </c>
      <c r="O9">
        <v>0</v>
      </c>
      <c r="P9">
        <f t="shared" si="11"/>
        <v>0</v>
      </c>
      <c r="Q9">
        <f t="shared" ref="Q2:Q11" si="12">P9/1.2</f>
        <v>0</v>
      </c>
      <c r="R9" s="2">
        <v>0</v>
      </c>
      <c r="S9" s="7"/>
      <c r="T9" s="7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9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  <c r="S10" s="7"/>
      <c r="T10" s="7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9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7"/>
      <c r="T11" s="7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9" t="e">
        <f>#REF!</f>
        <v>#REF!</v>
      </c>
      <c r="J12" s="4">
        <f t="shared" si="7"/>
        <v>0</v>
      </c>
      <c r="O12">
        <v>0</v>
      </c>
      <c r="P12">
        <f t="shared" ref="P12" si="13">O12/1.2</f>
        <v>0</v>
      </c>
      <c r="Q12">
        <f t="shared" ref="Q12" si="14">P12/1.2</f>
        <v>0</v>
      </c>
      <c r="R12" s="2">
        <v>0</v>
      </c>
      <c r="S12" s="7"/>
      <c r="T12" s="7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9" t="e">
        <f>#REF!</f>
        <v>#REF!</v>
      </c>
      <c r="J13" s="4">
        <f t="shared" si="7"/>
        <v>0</v>
      </c>
      <c r="O13">
        <v>0</v>
      </c>
      <c r="P13">
        <f t="shared" ref="P13" si="15">O13/1.2</f>
        <v>0</v>
      </c>
      <c r="Q13">
        <f t="shared" ref="Q13" si="16">P13/1.2</f>
        <v>0</v>
      </c>
      <c r="R13" s="2">
        <v>0</v>
      </c>
      <c r="S13" s="7"/>
      <c r="T13" s="7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7">C14*1.2</f>
        <v>0</v>
      </c>
      <c r="E14" s="15">
        <f t="shared" ref="E14:E15" si="18">R14</f>
        <v>0</v>
      </c>
      <c r="F14" s="9" t="e">
        <f t="shared" ref="F14:F15" si="19">ROUND((E14/B14),0)</f>
        <v>#DIV/0!</v>
      </c>
      <c r="G14" s="9" t="e">
        <f t="shared" ref="G14:G15" si="20">ROUND((E14/C14),0)</f>
        <v>#DIV/0!</v>
      </c>
      <c r="H14" s="9" t="e">
        <f t="shared" ref="H14:H15" si="21">ROUND((E14/D14),0)</f>
        <v>#DIV/0!</v>
      </c>
      <c r="I14" s="4" t="e">
        <f>#REF!</f>
        <v>#REF!</v>
      </c>
      <c r="J14" s="4">
        <f t="shared" ref="J14:J15" si="22">S14</f>
        <v>0</v>
      </c>
      <c r="O14">
        <v>0</v>
      </c>
      <c r="P14">
        <f t="shared" ref="P14:P15" si="23">O14/1.2</f>
        <v>0</v>
      </c>
      <c r="Q14">
        <f t="shared" ref="Q14:Q15" si="24">P14/1.2</f>
        <v>0</v>
      </c>
      <c r="R14" s="2">
        <v>0</v>
      </c>
      <c r="S14" s="7"/>
      <c r="T14" s="7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7"/>
        <v>0</v>
      </c>
      <c r="E15" s="15">
        <f t="shared" si="18"/>
        <v>0</v>
      </c>
      <c r="F15" s="9" t="e">
        <f t="shared" si="19"/>
        <v>#DIV/0!</v>
      </c>
      <c r="G15" s="9" t="e">
        <f t="shared" si="20"/>
        <v>#DIV/0!</v>
      </c>
      <c r="H15" s="9" t="e">
        <f t="shared" si="21"/>
        <v>#DIV/0!</v>
      </c>
      <c r="I15" s="4" t="e">
        <f>#REF!</f>
        <v>#REF!</v>
      </c>
      <c r="J15" s="4">
        <f t="shared" si="22"/>
        <v>0</v>
      </c>
      <c r="O15">
        <v>0</v>
      </c>
      <c r="P15">
        <f t="shared" si="23"/>
        <v>0</v>
      </c>
      <c r="Q15">
        <f t="shared" si="24"/>
        <v>0</v>
      </c>
      <c r="R15" s="2">
        <v>0</v>
      </c>
      <c r="S15" s="7"/>
      <c r="T15" s="7"/>
    </row>
    <row r="17" spans="7:24" x14ac:dyDescent="0.25">
      <c r="G17" t="s">
        <v>17</v>
      </c>
    </row>
    <row r="18" spans="7:24" x14ac:dyDescent="0.25">
      <c r="G18" t="s">
        <v>13</v>
      </c>
      <c r="H18">
        <v>505</v>
      </c>
    </row>
    <row r="19" spans="7:24" x14ac:dyDescent="0.25">
      <c r="I19">
        <f>71.75*10.764</f>
        <v>772.31700000000001</v>
      </c>
      <c r="J19">
        <f>I19/H18</f>
        <v>1.529340594059406</v>
      </c>
      <c r="O19" t="s">
        <v>15</v>
      </c>
      <c r="P19">
        <v>514</v>
      </c>
    </row>
    <row r="20" spans="7:24" x14ac:dyDescent="0.25">
      <c r="G20" t="s">
        <v>14</v>
      </c>
      <c r="H20">
        <v>20000</v>
      </c>
    </row>
    <row r="21" spans="7:24" x14ac:dyDescent="0.25">
      <c r="G21" t="s">
        <v>16</v>
      </c>
      <c r="H21">
        <f>H20*H18</f>
        <v>10100000</v>
      </c>
    </row>
    <row r="22" spans="7:24" x14ac:dyDescent="0.25">
      <c r="G22" s="5"/>
      <c r="H22" s="5"/>
    </row>
    <row r="24" spans="7:24" x14ac:dyDescent="0.25">
      <c r="P24" s="10"/>
      <c r="Q24" s="10"/>
      <c r="R24" s="12"/>
      <c r="T24" s="10"/>
      <c r="U24" s="10"/>
      <c r="V24" s="10"/>
      <c r="W24" s="10"/>
      <c r="X24" s="10"/>
    </row>
    <row r="25" spans="7:24" x14ac:dyDescent="0.25">
      <c r="G25" t="s">
        <v>19</v>
      </c>
      <c r="P25" s="10"/>
      <c r="Q25" s="13"/>
      <c r="R25" s="13"/>
      <c r="T25" s="13"/>
      <c r="U25" s="13"/>
      <c r="V25" s="10"/>
      <c r="W25" s="10"/>
      <c r="X25" s="10"/>
    </row>
    <row r="26" spans="7:24" x14ac:dyDescent="0.25">
      <c r="J26" t="s">
        <v>18</v>
      </c>
      <c r="P26" s="10"/>
      <c r="Q26" s="10"/>
      <c r="R26" s="10"/>
      <c r="T26" s="10"/>
      <c r="U26" s="10"/>
      <c r="V26" s="10"/>
      <c r="W26" s="10"/>
      <c r="X26" s="10"/>
    </row>
    <row r="27" spans="7:24" x14ac:dyDescent="0.25">
      <c r="J27" t="s">
        <v>20</v>
      </c>
      <c r="P27" s="10"/>
      <c r="Q27" s="10"/>
      <c r="R27" s="10"/>
      <c r="T27" s="10"/>
      <c r="U27" s="10"/>
      <c r="V27" s="10"/>
      <c r="W27" s="10"/>
      <c r="X27" s="10"/>
    </row>
    <row r="28" spans="7:24" x14ac:dyDescent="0.25">
      <c r="P28" s="10"/>
      <c r="Q28" s="10"/>
      <c r="R28" s="11"/>
      <c r="T28" s="11"/>
      <c r="U28" s="11"/>
      <c r="V28" s="10"/>
      <c r="W28" s="10"/>
      <c r="X28" s="10"/>
    </row>
    <row r="29" spans="7:24" x14ac:dyDescent="0.25">
      <c r="P29" s="10"/>
      <c r="Q29" s="10"/>
      <c r="R29" s="10"/>
      <c r="T29" s="10"/>
      <c r="U29" s="10"/>
      <c r="V29" s="10"/>
      <c r="W29" s="10"/>
      <c r="X29" s="10"/>
    </row>
    <row r="30" spans="7:24" x14ac:dyDescent="0.25">
      <c r="P30" s="10"/>
      <c r="Q30" s="10"/>
      <c r="R30" s="10"/>
      <c r="T30" s="10"/>
      <c r="U30" s="10"/>
      <c r="V30" s="10"/>
      <c r="W30" s="10"/>
      <c r="X30" s="10"/>
    </row>
    <row r="31" spans="7:24" x14ac:dyDescent="0.25">
      <c r="P31" s="10"/>
      <c r="Q31" s="10"/>
      <c r="R31" s="10"/>
      <c r="T31" s="10"/>
      <c r="U31" s="10"/>
      <c r="V31" s="10"/>
      <c r="W31" s="10"/>
      <c r="X31" s="10"/>
    </row>
    <row r="32" spans="7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B9" sqref="B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2024-11-26T04:41:52Z</dcterms:modified>
</cp:coreProperties>
</file>